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2118" windowHeight="8410" activeTab="0"/>
  </bookViews>
  <sheets>
    <sheet name="支出黏單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<sst xmlns="http://schemas.openxmlformats.org/spreadsheetml/2006/main" count="46" uniqueCount="42">
  <si>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支 出 憑 證 黏 存 單</t>
  </si>
  <si>
    <t>傳票(付款憑單)編號：</t>
  </si>
  <si>
    <t>第　 號</t>
  </si>
  <si>
    <t>金                     額</t>
  </si>
  <si>
    <t>用 途 別</t>
  </si>
  <si>
    <t>億</t>
  </si>
  <si>
    <t>百</t>
  </si>
  <si>
    <t>萬</t>
  </si>
  <si>
    <t>經 辦 單 位</t>
  </si>
  <si>
    <t>會 計 單 位</t>
  </si>
  <si>
    <t>單位主管</t>
  </si>
  <si>
    <t>仟</t>
  </si>
  <si>
    <t>元</t>
  </si>
  <si>
    <t>機關長官</t>
  </si>
  <si>
    <t>財產物品登記</t>
  </si>
  <si>
    <t>嘉義縣立嘉新國民中學</t>
  </si>
  <si>
    <t>------------------------------------憑--證--黏--貼--線----------------------------------------------</t>
  </si>
  <si>
    <t>出</t>
  </si>
  <si>
    <t>憑</t>
  </si>
  <si>
    <t>證</t>
  </si>
  <si>
    <t>黏</t>
  </si>
  <si>
    <t>存</t>
  </si>
  <si>
    <t>單</t>
  </si>
  <si>
    <t>墊    付</t>
  </si>
  <si>
    <t>拾</t>
  </si>
  <si>
    <t>用途摘要</t>
  </si>
  <si>
    <t>金額</t>
  </si>
  <si>
    <t>申請人</t>
  </si>
  <si>
    <t>人 事 單 位</t>
  </si>
  <si>
    <t>出納</t>
  </si>
  <si>
    <t>會出納單位依規定登記扣繳所得稅及稅款解繳</t>
  </si>
  <si>
    <t>工作(或業務)計畫：用人費用</t>
  </si>
  <si>
    <t>183 傷病醫藥費</t>
  </si>
  <si>
    <t>收據黏貼處</t>
  </si>
  <si>
    <t>領據</t>
  </si>
  <si>
    <t>茲  領  到</t>
  </si>
  <si>
    <t>新台幣：</t>
  </si>
  <si>
    <t>事由：</t>
  </si>
  <si>
    <t>領款人：</t>
  </si>
  <si>
    <t>黏貼單據    1    張</t>
  </si>
  <si>
    <t>所屬年度：113年</t>
  </si>
  <si>
    <t xml:space="preserve">  113年度健康檢查補助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</si>
</sst>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.00_ "/>
    <numFmt numFmtId="182" formatCode="m&quot;月&quot;d&quot;日&quot;"/>
    <numFmt numFmtId="183" formatCode="_-* #,##0.0_-;\-* #,##0.0_-;_-* &quot;-&quot;??_-;_-@_-"/>
    <numFmt numFmtId="184" formatCode="_-* #,##0_-;\-* #,##0_-;_-* &quot;-&quot;??_-;_-@_-"/>
    <numFmt numFmtId="185" formatCode="[DBNum2][$-404]General&quot;元&quot;&quot;整&quot;"/>
    <numFmt numFmtId="186" formatCode="[$-404]ggge&quot;年&quot;m&quot;月&quot;d&quot;日&quot;;@"/>
  </numFmts>
  <fonts count="47">
    <font>
      <sz val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u val="single"/>
      <sz val="2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right" vertical="center" wrapText="1" shrinkToFit="1"/>
      <protection locked="0"/>
    </xf>
    <xf numFmtId="0" fontId="10" fillId="0" borderId="0" xfId="0" applyFont="1" applyAlignment="1" applyProtection="1">
      <alignment horizontal="right" vertical="center" wrapText="1" shrinkToFit="1"/>
      <protection locked="0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184" fontId="8" fillId="33" borderId="0" xfId="33" applyNumberFormat="1" applyFont="1" applyFill="1" applyBorder="1" applyAlignment="1">
      <alignment horizontal="right" vertical="center" wrapText="1"/>
    </xf>
    <xf numFmtId="184" fontId="8" fillId="33" borderId="16" xfId="33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right" vertical="center" wrapText="1" shrinkToFit="1"/>
      <protection locked="0"/>
    </xf>
    <xf numFmtId="0" fontId="10" fillId="0" borderId="0" xfId="0" applyFont="1" applyAlignment="1" applyProtection="1">
      <alignment horizontal="right" vertical="center" wrapText="1" shrinkToFit="1"/>
      <protection locked="0"/>
    </xf>
    <xf numFmtId="185" fontId="10" fillId="0" borderId="0" xfId="0" applyNumberFormat="1" applyFont="1" applyAlignment="1" applyProtection="1">
      <alignment horizontal="left" vertical="center"/>
      <protection locked="0"/>
    </xf>
    <xf numFmtId="185" fontId="10" fillId="0" borderId="16" xfId="0" applyNumberFormat="1" applyFont="1" applyBorder="1" applyAlignment="1" applyProtection="1">
      <alignment horizontal="left" vertical="center"/>
      <protection locked="0"/>
    </xf>
    <xf numFmtId="184" fontId="10" fillId="0" borderId="0" xfId="33" applyNumberFormat="1" applyFont="1" applyBorder="1" applyAlignment="1" applyProtection="1">
      <alignment horizontal="left" vertical="center"/>
      <protection locked="0"/>
    </xf>
    <xf numFmtId="184" fontId="10" fillId="0" borderId="16" xfId="33" applyNumberFormat="1" applyFont="1" applyBorder="1" applyAlignment="1" applyProtection="1">
      <alignment horizontal="left" vertical="center"/>
      <protection locked="0"/>
    </xf>
    <xf numFmtId="186" fontId="2" fillId="0" borderId="15" xfId="33" applyNumberFormat="1" applyFont="1" applyBorder="1" applyAlignment="1" applyProtection="1">
      <alignment horizontal="distributed" vertical="center"/>
      <protection/>
    </xf>
    <xf numFmtId="186" fontId="2" fillId="0" borderId="0" xfId="33" applyNumberFormat="1" applyFont="1" applyBorder="1" applyAlignment="1" applyProtection="1">
      <alignment horizontal="distributed" vertical="center"/>
      <protection/>
    </xf>
    <xf numFmtId="186" fontId="2" fillId="0" borderId="16" xfId="33" applyNumberFormat="1" applyFont="1" applyBorder="1" applyAlignment="1" applyProtection="1">
      <alignment horizontal="distributed" vertical="center"/>
      <protection/>
    </xf>
    <xf numFmtId="184" fontId="2" fillId="0" borderId="53" xfId="33" applyNumberFormat="1" applyFont="1" applyBorder="1" applyAlignment="1" applyProtection="1">
      <alignment horizontal="center" vertical="center"/>
      <protection/>
    </xf>
    <xf numFmtId="184" fontId="2" fillId="0" borderId="20" xfId="33" applyNumberFormat="1" applyFont="1" applyBorder="1" applyAlignment="1" applyProtection="1">
      <alignment horizontal="center" vertical="center"/>
      <protection/>
    </xf>
    <xf numFmtId="184" fontId="2" fillId="0" borderId="54" xfId="33" applyNumberFormat="1" applyFont="1" applyBorder="1" applyAlignment="1" applyProtection="1">
      <alignment horizontal="center" vertical="center"/>
      <protection/>
    </xf>
    <xf numFmtId="184" fontId="10" fillId="0" borderId="0" xfId="33" applyNumberFormat="1" applyFont="1" applyBorder="1" applyAlignment="1" applyProtection="1">
      <alignment horizontal="center" vertical="center"/>
      <protection/>
    </xf>
    <xf numFmtId="184" fontId="10" fillId="0" borderId="16" xfId="33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22">
      <selection activeCell="P11" sqref="P11:S12"/>
    </sheetView>
  </sheetViews>
  <sheetFormatPr defaultColWidth="9.00390625" defaultRowHeight="16.5"/>
  <cols>
    <col min="1" max="1" width="9.75390625" style="11" customWidth="1"/>
    <col min="2" max="10" width="4.625" style="11" customWidth="1"/>
    <col min="11" max="11" width="4.125" style="11" customWidth="1"/>
    <col min="12" max="12" width="5.375" style="11" customWidth="1"/>
    <col min="13" max="13" width="7.25390625" style="11" customWidth="1"/>
    <col min="14" max="14" width="3.25390625" style="11" hidden="1" customWidth="1"/>
    <col min="15" max="19" width="4.625" style="11" customWidth="1"/>
  </cols>
  <sheetData>
    <row r="1" spans="5:19" ht="30" customHeight="1" thickBot="1">
      <c r="E1" s="9" t="s">
        <v>15</v>
      </c>
      <c r="F1" s="9"/>
      <c r="G1" s="9"/>
      <c r="H1" s="9"/>
      <c r="I1" s="9"/>
      <c r="J1" s="9"/>
      <c r="K1" s="9"/>
      <c r="L1" s="9"/>
      <c r="M1" s="9"/>
      <c r="N1" s="9"/>
      <c r="O1" s="46" t="s">
        <v>23</v>
      </c>
      <c r="P1" s="47"/>
      <c r="Q1" s="47"/>
      <c r="R1" s="47"/>
      <c r="S1" s="48"/>
    </row>
    <row r="2" spans="1:19" ht="24.75" customHeight="1" thickTop="1">
      <c r="A2" s="12"/>
      <c r="B2" s="12"/>
      <c r="C2" s="12"/>
      <c r="D2" s="12"/>
      <c r="E2" s="12"/>
      <c r="F2" s="10" t="s">
        <v>0</v>
      </c>
      <c r="G2" s="10" t="s">
        <v>17</v>
      </c>
      <c r="H2" s="10" t="s">
        <v>18</v>
      </c>
      <c r="I2" s="10" t="s">
        <v>19</v>
      </c>
      <c r="J2" s="10" t="s">
        <v>20</v>
      </c>
      <c r="K2" s="10" t="s">
        <v>21</v>
      </c>
      <c r="L2" s="10" t="s">
        <v>22</v>
      </c>
      <c r="M2" s="10"/>
      <c r="N2" s="8"/>
      <c r="O2" s="49"/>
      <c r="P2" s="50"/>
      <c r="Q2" s="50"/>
      <c r="R2" s="50"/>
      <c r="S2" s="51"/>
    </row>
    <row r="3" spans="1:19" ht="18.75" customHeight="1" thickBot="1">
      <c r="A3" s="60" t="s">
        <v>40</v>
      </c>
      <c r="B3" s="60"/>
      <c r="C3" s="60"/>
      <c r="D3" s="60"/>
      <c r="E3" s="7"/>
      <c r="F3" s="7"/>
      <c r="G3" s="7"/>
      <c r="H3" s="7"/>
      <c r="I3" s="7"/>
      <c r="J3" s="7"/>
      <c r="K3" s="7"/>
      <c r="L3" s="7"/>
      <c r="M3" s="7"/>
      <c r="N3" s="7"/>
      <c r="O3" s="52"/>
      <c r="P3" s="53"/>
      <c r="Q3" s="53"/>
      <c r="R3" s="53"/>
      <c r="S3" s="54"/>
    </row>
    <row r="4" spans="1:19" s="4" customFormat="1" ht="24.75" customHeight="1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3"/>
      <c r="M4" s="6"/>
      <c r="N4" s="6"/>
      <c r="O4" s="58" t="s">
        <v>39</v>
      </c>
      <c r="P4" s="58"/>
      <c r="Q4" s="58"/>
      <c r="R4" s="58"/>
      <c r="S4" s="59"/>
    </row>
    <row r="5" spans="1:19" s="4" customFormat="1" ht="24.75" customHeight="1">
      <c r="A5" s="61" t="s">
        <v>2</v>
      </c>
      <c r="B5" s="55" t="s">
        <v>31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</row>
    <row r="6" spans="1:19" s="4" customFormat="1" ht="24.75" customHeight="1">
      <c r="A6" s="62"/>
      <c r="B6" s="25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74" t="s">
        <v>4</v>
      </c>
      <c r="M6" s="74"/>
      <c r="N6" s="74"/>
      <c r="O6" s="67" t="s">
        <v>32</v>
      </c>
      <c r="P6" s="67"/>
      <c r="Q6" s="67"/>
      <c r="R6" s="67"/>
      <c r="S6" s="68"/>
    </row>
    <row r="7" spans="1:19" s="4" customFormat="1" ht="24.75" customHeight="1">
      <c r="A7" s="62"/>
      <c r="B7" s="2" t="s">
        <v>24</v>
      </c>
      <c r="C7" s="3" t="s">
        <v>5</v>
      </c>
      <c r="D7" s="1" t="s">
        <v>11</v>
      </c>
      <c r="E7" s="2" t="s">
        <v>6</v>
      </c>
      <c r="F7" s="3" t="s">
        <v>24</v>
      </c>
      <c r="G7" s="1" t="s">
        <v>7</v>
      </c>
      <c r="H7" s="2" t="s">
        <v>11</v>
      </c>
      <c r="I7" s="3" t="s">
        <v>6</v>
      </c>
      <c r="J7" s="1" t="s">
        <v>24</v>
      </c>
      <c r="K7" s="1" t="s">
        <v>12</v>
      </c>
      <c r="L7" s="74" t="s">
        <v>25</v>
      </c>
      <c r="M7" s="75"/>
      <c r="N7" s="75"/>
      <c r="O7" s="67" t="s">
        <v>41</v>
      </c>
      <c r="P7" s="67"/>
      <c r="Q7" s="67"/>
      <c r="R7" s="67"/>
      <c r="S7" s="68"/>
    </row>
    <row r="8" spans="1:19" s="4" customFormat="1" ht="12" customHeight="1">
      <c r="A8" s="62"/>
      <c r="B8" s="69"/>
      <c r="C8" s="72"/>
      <c r="D8" s="44"/>
      <c r="E8" s="69"/>
      <c r="F8" s="72">
        <f>IF(G8="","",IF(G8="$","",IF(H8="$","",IF((G8*10000+H8*1000+I8*100+J8*10+K8)=O18,"$",MOD((O18-(G8*10000+H8*1000+I8*100+J8*10+K8))/100000,10)))))</f>
      </c>
      <c r="G8" s="44" t="str">
        <f>IF(H8="","",IF(H8="$","",IF((H8*1000+I8*100+J8*10+K8)=O18,"$",MOD((O18-(H8*1000+I8*100+J8*10+K8))/10000,10))))</f>
        <v>$</v>
      </c>
      <c r="H8" s="44">
        <f>IF(I8="","",IF(I8="$","",IF((I8*100+J8*10+K8)=O18,"$",MOD((O18-(I8*100+J8*10+K8))/1000,10))))</f>
        <v>4</v>
      </c>
      <c r="I8" s="44">
        <f>IF(J8="","",IF((J8*10+K8)=O18,"$",MOD((O18-(J8*10+K8))/100,10)))</f>
        <v>5</v>
      </c>
      <c r="J8" s="44">
        <f>IF(K8="","",IF(K8=O18,"$",MOD((O18-K8)/10,10)))</f>
        <v>0</v>
      </c>
      <c r="K8" s="44">
        <f>MOD(O18,10)</f>
        <v>0</v>
      </c>
      <c r="L8" s="75"/>
      <c r="M8" s="75"/>
      <c r="N8" s="75"/>
      <c r="O8" s="67"/>
      <c r="P8" s="67"/>
      <c r="Q8" s="67"/>
      <c r="R8" s="67"/>
      <c r="S8" s="68"/>
    </row>
    <row r="9" spans="1:19" s="4" customFormat="1" ht="30.75" customHeight="1">
      <c r="A9" s="63"/>
      <c r="B9" s="70"/>
      <c r="C9" s="73"/>
      <c r="D9" s="45"/>
      <c r="E9" s="70"/>
      <c r="F9" s="95" t="e">
        <f>IF(G9="","",IF(G9="$","",IF(H9="$","",IF((G9*10000+H9*1000+I9*100+J9*10+K9)=M31,"$",MOD((M31-(G9*10000+H9*1000+I9*100+J9*10+K9))/100000,10)))))</f>
        <v>#VALUE!</v>
      </c>
      <c r="G9" s="71" t="e">
        <f>IF(H9="","",IF(H9="$","",IF((H9*1000+I9*100+J9*10+K9)=M31,"$",MOD((M31-(H9*1000+I9*100+J9*10+K9))/10000,10))))</f>
        <v>#VALUE!</v>
      </c>
      <c r="H9" s="45" t="e">
        <f>IF(I9="","",IF(I9="$","",IF((I9*100+J9*10+K9)=M31,"$",MOD((M31-(I9*100+J9*10+K9))/1000,10))))</f>
        <v>#VALUE!</v>
      </c>
      <c r="I9" s="45" t="e">
        <f>IF(J9="","",IF((J9*10+K9)=M31,"$",MOD((M31-(J9*10+K9))/100,10)))</f>
        <v>#VALUE!</v>
      </c>
      <c r="J9" s="45" t="str">
        <f>IF(K9="","",IF(K9=M31,"$",MOD((M31-K9)/10,10)))</f>
        <v>$</v>
      </c>
      <c r="K9" s="45">
        <f>MOD(M31,10)</f>
        <v>0</v>
      </c>
      <c r="L9" s="41" t="s">
        <v>14</v>
      </c>
      <c r="M9" s="42"/>
      <c r="N9" s="43"/>
      <c r="O9" s="64"/>
      <c r="P9" s="65"/>
      <c r="Q9" s="65"/>
      <c r="R9" s="65"/>
      <c r="S9" s="66"/>
    </row>
    <row r="10" spans="1:19" s="4" customFormat="1" ht="24.75" customHeight="1">
      <c r="A10" s="40" t="s">
        <v>8</v>
      </c>
      <c r="B10" s="26"/>
      <c r="C10" s="26"/>
      <c r="D10" s="35" t="s">
        <v>28</v>
      </c>
      <c r="E10" s="35"/>
      <c r="F10" s="35"/>
      <c r="G10" s="35"/>
      <c r="H10" s="35" t="s">
        <v>29</v>
      </c>
      <c r="I10" s="35"/>
      <c r="J10" s="35"/>
      <c r="K10" s="35"/>
      <c r="L10" s="35" t="s">
        <v>9</v>
      </c>
      <c r="M10" s="35"/>
      <c r="N10" s="35"/>
      <c r="O10" s="35"/>
      <c r="P10" s="26" t="s">
        <v>13</v>
      </c>
      <c r="Q10" s="26"/>
      <c r="R10" s="26"/>
      <c r="S10" s="28"/>
    </row>
    <row r="11" spans="1:19" ht="47.25" customHeight="1">
      <c r="A11" s="36" t="s">
        <v>27</v>
      </c>
      <c r="B11" s="37"/>
      <c r="C11" s="37"/>
      <c r="D11" s="86"/>
      <c r="E11" s="87"/>
      <c r="F11" s="87"/>
      <c r="G11" s="88"/>
      <c r="H11" s="80" t="s">
        <v>30</v>
      </c>
      <c r="I11" s="37"/>
      <c r="J11" s="37"/>
      <c r="K11" s="81"/>
      <c r="L11" s="80"/>
      <c r="M11" s="37"/>
      <c r="N11" s="37"/>
      <c r="O11" s="81"/>
      <c r="P11" s="29"/>
      <c r="Q11" s="30"/>
      <c r="R11" s="30"/>
      <c r="S11" s="31"/>
    </row>
    <row r="12" spans="1:19" ht="47.25" customHeight="1">
      <c r="A12" s="38" t="s">
        <v>10</v>
      </c>
      <c r="B12" s="39"/>
      <c r="C12" s="39"/>
      <c r="D12" s="89"/>
      <c r="E12" s="90"/>
      <c r="F12" s="90"/>
      <c r="G12" s="91"/>
      <c r="H12" s="82"/>
      <c r="I12" s="39"/>
      <c r="J12" s="39"/>
      <c r="K12" s="83"/>
      <c r="L12" s="82"/>
      <c r="M12" s="39"/>
      <c r="N12" s="39"/>
      <c r="O12" s="83"/>
      <c r="P12" s="32"/>
      <c r="Q12" s="33"/>
      <c r="R12" s="33"/>
      <c r="S12" s="34"/>
    </row>
    <row r="13" spans="1:19" s="4" customFormat="1" ht="33" customHeight="1">
      <c r="A13" s="92" t="s">
        <v>16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</row>
    <row r="14" spans="1:19" s="5" customFormat="1" ht="20.25" customHeight="1">
      <c r="A14" s="76" t="s">
        <v>33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78"/>
      <c r="S14" s="79"/>
    </row>
    <row r="15" spans="1:19" s="5" customFormat="1" ht="20.2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9"/>
    </row>
    <row r="16" spans="1:19" s="5" customFormat="1" ht="20.2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9"/>
    </row>
    <row r="17" spans="1:19" s="5" customFormat="1" ht="20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  <c r="S17" s="19"/>
    </row>
    <row r="18" spans="1:19" s="4" customFormat="1" ht="19.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7" t="s">
        <v>26</v>
      </c>
      <c r="M18" s="27"/>
      <c r="N18" s="15"/>
      <c r="O18" s="84">
        <v>4500</v>
      </c>
      <c r="P18" s="84"/>
      <c r="Q18" s="84"/>
      <c r="R18" s="84"/>
      <c r="S18" s="85"/>
    </row>
    <row r="19" spans="1:19" s="20" customFormat="1" ht="15.75" customHeight="1">
      <c r="A19" s="96" t="s">
        <v>34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8"/>
    </row>
    <row r="20" spans="1:19" s="20" customFormat="1" ht="15.7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/>
    </row>
    <row r="21" spans="1:19" s="20" customFormat="1" ht="15.7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</row>
    <row r="22" spans="1:19" s="20" customFormat="1" ht="48" customHeight="1">
      <c r="A22" s="102" t="s">
        <v>35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</row>
    <row r="23" spans="1:19" s="20" customFormat="1" ht="15.7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</row>
    <row r="24" spans="1:19" s="20" customFormat="1" ht="30" customHeight="1">
      <c r="A24" s="108" t="s">
        <v>36</v>
      </c>
      <c r="B24" s="109"/>
      <c r="C24" s="109"/>
      <c r="D24" s="110">
        <f>O18</f>
        <v>4500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s="20" customFormat="1" ht="30" customHeight="1">
      <c r="A25" s="108" t="s">
        <v>37</v>
      </c>
      <c r="B25" s="109"/>
      <c r="C25" s="109"/>
      <c r="D25" s="112" t="str">
        <f>O7</f>
        <v>  113年度健康檢查補助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</row>
    <row r="26" spans="1:19" s="20" customFormat="1" ht="30" customHeight="1">
      <c r="A26" s="108" t="s">
        <v>38</v>
      </c>
      <c r="B26" s="109"/>
      <c r="C26" s="109"/>
      <c r="D26" s="120">
        <f>IF(G26="","",G26*J26)</f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1"/>
    </row>
    <row r="27" spans="1:19" s="20" customFormat="1" ht="30" customHeight="1">
      <c r="A27" s="21"/>
      <c r="B27" s="22"/>
      <c r="C27" s="22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</row>
    <row r="28" spans="1:19" s="20" customFormat="1" ht="30" customHeight="1">
      <c r="A28" s="21"/>
      <c r="B28" s="22"/>
      <c r="C28" s="22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</row>
    <row r="29" spans="1:19" s="20" customFormat="1" ht="30" customHeight="1">
      <c r="A29" s="114">
        <f ca="1">TODAY()</f>
        <v>45345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</row>
    <row r="30" spans="1:19" s="20" customFormat="1" ht="30" customHeight="1" thickBot="1">
      <c r="A30" s="117">
        <f>IF(G30="","",G30*J30)</f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</row>
    <row r="31" spans="1:19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</sheetData>
  <sheetProtection/>
  <mergeCells count="53">
    <mergeCell ref="A29:S29"/>
    <mergeCell ref="A30:S30"/>
    <mergeCell ref="A26:C26"/>
    <mergeCell ref="D26:S26"/>
    <mergeCell ref="D27:S27"/>
    <mergeCell ref="D28:S28"/>
    <mergeCell ref="A19:S21"/>
    <mergeCell ref="A22:S22"/>
    <mergeCell ref="A23:S23"/>
    <mergeCell ref="A24:C24"/>
    <mergeCell ref="D24:S24"/>
    <mergeCell ref="A25:C25"/>
    <mergeCell ref="D25:S25"/>
    <mergeCell ref="A14:S14"/>
    <mergeCell ref="H11:K12"/>
    <mergeCell ref="O18:S18"/>
    <mergeCell ref="D11:G12"/>
    <mergeCell ref="L6:N6"/>
    <mergeCell ref="L10:O10"/>
    <mergeCell ref="A13:S13"/>
    <mergeCell ref="E8:E9"/>
    <mergeCell ref="F8:F9"/>
    <mergeCell ref="L11:O12"/>
    <mergeCell ref="O6:S6"/>
    <mergeCell ref="O7:S8"/>
    <mergeCell ref="B8:B9"/>
    <mergeCell ref="G8:G9"/>
    <mergeCell ref="C8:C9"/>
    <mergeCell ref="D8:D9"/>
    <mergeCell ref="I8:I9"/>
    <mergeCell ref="J8:J9"/>
    <mergeCell ref="K8:K9"/>
    <mergeCell ref="L7:N8"/>
    <mergeCell ref="L9:N9"/>
    <mergeCell ref="H8:H9"/>
    <mergeCell ref="O1:S1"/>
    <mergeCell ref="O2:S3"/>
    <mergeCell ref="B5:K5"/>
    <mergeCell ref="L5:S5"/>
    <mergeCell ref="O4:S4"/>
    <mergeCell ref="A3:D3"/>
    <mergeCell ref="A5:A9"/>
    <mergeCell ref="O9:S9"/>
    <mergeCell ref="A4:K4"/>
    <mergeCell ref="B6:K6"/>
    <mergeCell ref="L18:M18"/>
    <mergeCell ref="P10:S10"/>
    <mergeCell ref="P11:S12"/>
    <mergeCell ref="H10:K10"/>
    <mergeCell ref="A11:C11"/>
    <mergeCell ref="A12:C12"/>
    <mergeCell ref="A10:C10"/>
    <mergeCell ref="D10:G10"/>
  </mergeCells>
  <printOptions horizontalCentered="1"/>
  <pageMargins left="0.35433070866141736" right="0.29" top="0.4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lc-pei lc-pei</cp:lastModifiedBy>
  <cp:lastPrinted>2023-12-07T01:42:21Z</cp:lastPrinted>
  <dcterms:created xsi:type="dcterms:W3CDTF">2004-12-22T04:46:14Z</dcterms:created>
  <dcterms:modified xsi:type="dcterms:W3CDTF">2024-02-23T00:50:39Z</dcterms:modified>
  <cp:category/>
  <cp:version/>
  <cp:contentType/>
  <cp:contentStatus/>
</cp:coreProperties>
</file>