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11學年度嘉新國中\01教務處\"/>
    </mc:Choice>
  </mc:AlternateContent>
  <bookViews>
    <workbookView xWindow="0" yWindow="0" windowWidth="28770" windowHeight="10950"/>
  </bookViews>
  <sheets>
    <sheet name="成績登記簿" sheetId="1" r:id="rId1"/>
    <sheet name="01-01" sheetId="3" r:id="rId2"/>
    <sheet name="01-02" sheetId="2" r:id="rId3"/>
    <sheet name="01-03" sheetId="4" r:id="rId4"/>
    <sheet name="全年總表" sheetId="8" r:id="rId5"/>
    <sheet name="02-01" sheetId="5" r:id="rId6"/>
    <sheet name="02-02" sheetId="6" r:id="rId7"/>
    <sheet name="02-03" sheetId="7" r:id="rId8"/>
  </sheets>
  <definedNames>
    <definedName name="_xlnm.Print_Area" localSheetId="1">'01-01'!$A$1:$M$525</definedName>
    <definedName name="_xlnm.Print_Area" localSheetId="2">'01-02'!$A$1:$M$525</definedName>
    <definedName name="_xlnm.Print_Area" localSheetId="3">'01-03'!$A$1:$M$525</definedName>
    <definedName name="_xlnm.Print_Area" localSheetId="5">'02-01'!$A$1:$M$525</definedName>
    <definedName name="_xlnm.Print_Area" localSheetId="6">'02-02'!$A$1:$M$525</definedName>
    <definedName name="_xlnm.Print_Area" localSheetId="7">'02-03'!$A$1:$M$525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8" l="1"/>
  <c r="O1" i="7" l="1"/>
  <c r="O1" i="6"/>
  <c r="O1" i="5" l="1"/>
  <c r="O1" i="4"/>
  <c r="O1" i="2"/>
  <c r="O1" i="3"/>
  <c r="B39" i="8" l="1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A1" i="7" l="1"/>
  <c r="A1" i="6"/>
  <c r="I514" i="7"/>
  <c r="H514" i="7"/>
  <c r="G514" i="7"/>
  <c r="F514" i="7"/>
  <c r="E514" i="7"/>
  <c r="D514" i="7"/>
  <c r="C514" i="7"/>
  <c r="A514" i="7"/>
  <c r="I499" i="7"/>
  <c r="H499" i="7"/>
  <c r="G499" i="7"/>
  <c r="F499" i="7"/>
  <c r="E499" i="7"/>
  <c r="D499" i="7"/>
  <c r="C499" i="7"/>
  <c r="A499" i="7"/>
  <c r="I484" i="7"/>
  <c r="H484" i="7"/>
  <c r="G484" i="7"/>
  <c r="F484" i="7"/>
  <c r="E484" i="7"/>
  <c r="D484" i="7"/>
  <c r="C484" i="7"/>
  <c r="A484" i="7"/>
  <c r="I469" i="7"/>
  <c r="H469" i="7"/>
  <c r="G469" i="7"/>
  <c r="F469" i="7"/>
  <c r="E469" i="7"/>
  <c r="D469" i="7"/>
  <c r="C469" i="7"/>
  <c r="A469" i="7"/>
  <c r="I454" i="7"/>
  <c r="H454" i="7"/>
  <c r="G454" i="7"/>
  <c r="F454" i="7"/>
  <c r="E454" i="7"/>
  <c r="D454" i="7"/>
  <c r="C454" i="7"/>
  <c r="A454" i="7"/>
  <c r="I439" i="7"/>
  <c r="H439" i="7"/>
  <c r="G439" i="7"/>
  <c r="F439" i="7"/>
  <c r="E439" i="7"/>
  <c r="D439" i="7"/>
  <c r="C439" i="7"/>
  <c r="A439" i="7"/>
  <c r="I424" i="7"/>
  <c r="H424" i="7"/>
  <c r="G424" i="7"/>
  <c r="F424" i="7"/>
  <c r="E424" i="7"/>
  <c r="D424" i="7"/>
  <c r="C424" i="7"/>
  <c r="A424" i="7"/>
  <c r="I409" i="7"/>
  <c r="H409" i="7"/>
  <c r="G409" i="7"/>
  <c r="F409" i="7"/>
  <c r="E409" i="7"/>
  <c r="D409" i="7"/>
  <c r="C409" i="7"/>
  <c r="A409" i="7"/>
  <c r="I394" i="7"/>
  <c r="H394" i="7"/>
  <c r="G394" i="7"/>
  <c r="F394" i="7"/>
  <c r="E394" i="7"/>
  <c r="D394" i="7"/>
  <c r="C394" i="7"/>
  <c r="A394" i="7"/>
  <c r="I379" i="7"/>
  <c r="H379" i="7"/>
  <c r="G379" i="7"/>
  <c r="F379" i="7"/>
  <c r="E379" i="7"/>
  <c r="D379" i="7"/>
  <c r="C379" i="7"/>
  <c r="A379" i="7"/>
  <c r="I364" i="7"/>
  <c r="H364" i="7"/>
  <c r="G364" i="7"/>
  <c r="F364" i="7"/>
  <c r="E364" i="7"/>
  <c r="D364" i="7"/>
  <c r="C364" i="7"/>
  <c r="A364" i="7"/>
  <c r="I349" i="7"/>
  <c r="H349" i="7"/>
  <c r="G349" i="7"/>
  <c r="F349" i="7"/>
  <c r="E349" i="7"/>
  <c r="D349" i="7"/>
  <c r="C349" i="7"/>
  <c r="A349" i="7"/>
  <c r="I334" i="7"/>
  <c r="H334" i="7"/>
  <c r="G334" i="7"/>
  <c r="F334" i="7"/>
  <c r="E334" i="7"/>
  <c r="D334" i="7"/>
  <c r="C334" i="7"/>
  <c r="A334" i="7"/>
  <c r="I319" i="7"/>
  <c r="H319" i="7"/>
  <c r="G319" i="7"/>
  <c r="F319" i="7"/>
  <c r="E319" i="7"/>
  <c r="D319" i="7"/>
  <c r="C319" i="7"/>
  <c r="A319" i="7"/>
  <c r="I304" i="7"/>
  <c r="H304" i="7"/>
  <c r="G304" i="7"/>
  <c r="F304" i="7"/>
  <c r="E304" i="7"/>
  <c r="D304" i="7"/>
  <c r="C304" i="7"/>
  <c r="A304" i="7"/>
  <c r="I289" i="7"/>
  <c r="H289" i="7"/>
  <c r="G289" i="7"/>
  <c r="F289" i="7"/>
  <c r="E289" i="7"/>
  <c r="D289" i="7"/>
  <c r="C289" i="7"/>
  <c r="A289" i="7"/>
  <c r="I274" i="7"/>
  <c r="H274" i="7"/>
  <c r="G274" i="7"/>
  <c r="F274" i="7"/>
  <c r="E274" i="7"/>
  <c r="D274" i="7"/>
  <c r="C274" i="7"/>
  <c r="A274" i="7"/>
  <c r="I259" i="7"/>
  <c r="H259" i="7"/>
  <c r="G259" i="7"/>
  <c r="F259" i="7"/>
  <c r="E259" i="7"/>
  <c r="D259" i="7"/>
  <c r="C259" i="7"/>
  <c r="A259" i="7"/>
  <c r="I244" i="7"/>
  <c r="H244" i="7"/>
  <c r="G244" i="7"/>
  <c r="F244" i="7"/>
  <c r="E244" i="7"/>
  <c r="D244" i="7"/>
  <c r="C244" i="7"/>
  <c r="A244" i="7"/>
  <c r="I229" i="7"/>
  <c r="H229" i="7"/>
  <c r="G229" i="7"/>
  <c r="F229" i="7"/>
  <c r="E229" i="7"/>
  <c r="D229" i="7"/>
  <c r="C229" i="7"/>
  <c r="A229" i="7"/>
  <c r="I214" i="7"/>
  <c r="H214" i="7"/>
  <c r="G214" i="7"/>
  <c r="F214" i="7"/>
  <c r="E214" i="7"/>
  <c r="D214" i="7"/>
  <c r="C214" i="7"/>
  <c r="A214" i="7"/>
  <c r="I199" i="7"/>
  <c r="H199" i="7"/>
  <c r="G199" i="7"/>
  <c r="F199" i="7"/>
  <c r="E199" i="7"/>
  <c r="D199" i="7"/>
  <c r="C199" i="7"/>
  <c r="A199" i="7"/>
  <c r="I184" i="7"/>
  <c r="H184" i="7"/>
  <c r="G184" i="7"/>
  <c r="F184" i="7"/>
  <c r="E184" i="7"/>
  <c r="D184" i="7"/>
  <c r="C184" i="7"/>
  <c r="A184" i="7"/>
  <c r="I169" i="7"/>
  <c r="H169" i="7"/>
  <c r="G169" i="7"/>
  <c r="F169" i="7"/>
  <c r="E169" i="7"/>
  <c r="D169" i="7"/>
  <c r="C169" i="7"/>
  <c r="A169" i="7"/>
  <c r="I154" i="7"/>
  <c r="H154" i="7"/>
  <c r="G154" i="7"/>
  <c r="F154" i="7"/>
  <c r="E154" i="7"/>
  <c r="D154" i="7"/>
  <c r="C154" i="7"/>
  <c r="A154" i="7"/>
  <c r="I139" i="7"/>
  <c r="H139" i="7"/>
  <c r="G139" i="7"/>
  <c r="F139" i="7"/>
  <c r="E139" i="7"/>
  <c r="D139" i="7"/>
  <c r="C139" i="7"/>
  <c r="A139" i="7"/>
  <c r="I124" i="7"/>
  <c r="H124" i="7"/>
  <c r="G124" i="7"/>
  <c r="F124" i="7"/>
  <c r="E124" i="7"/>
  <c r="D124" i="7"/>
  <c r="C124" i="7"/>
  <c r="A124" i="7"/>
  <c r="I109" i="7"/>
  <c r="H109" i="7"/>
  <c r="G109" i="7"/>
  <c r="F109" i="7"/>
  <c r="E109" i="7"/>
  <c r="D109" i="7"/>
  <c r="C109" i="7"/>
  <c r="A109" i="7"/>
  <c r="I94" i="7"/>
  <c r="H94" i="7"/>
  <c r="G94" i="7"/>
  <c r="F94" i="7"/>
  <c r="E94" i="7"/>
  <c r="D94" i="7"/>
  <c r="C94" i="7"/>
  <c r="A94" i="7"/>
  <c r="I79" i="7"/>
  <c r="H79" i="7"/>
  <c r="G79" i="7"/>
  <c r="F79" i="7"/>
  <c r="E79" i="7"/>
  <c r="D79" i="7"/>
  <c r="C79" i="7"/>
  <c r="A79" i="7"/>
  <c r="I64" i="7"/>
  <c r="H64" i="7"/>
  <c r="G64" i="7"/>
  <c r="F64" i="7"/>
  <c r="E64" i="7"/>
  <c r="D64" i="7"/>
  <c r="C64" i="7"/>
  <c r="A64" i="7"/>
  <c r="I49" i="7"/>
  <c r="H49" i="7"/>
  <c r="G49" i="7"/>
  <c r="F49" i="7"/>
  <c r="E49" i="7"/>
  <c r="D49" i="7"/>
  <c r="C49" i="7"/>
  <c r="A49" i="7"/>
  <c r="X45" i="7"/>
  <c r="I88" i="7" s="1"/>
  <c r="W45" i="7"/>
  <c r="H88" i="7" s="1"/>
  <c r="V45" i="7"/>
  <c r="G163" i="7" s="1"/>
  <c r="U45" i="7"/>
  <c r="F88" i="7" s="1"/>
  <c r="T45" i="7"/>
  <c r="E268" i="7" s="1"/>
  <c r="S45" i="7"/>
  <c r="R45" i="7"/>
  <c r="C163" i="7" s="1"/>
  <c r="X44" i="7"/>
  <c r="I87" i="7" s="1"/>
  <c r="W44" i="7"/>
  <c r="H87" i="7" s="1"/>
  <c r="V44" i="7"/>
  <c r="G87" i="7" s="1"/>
  <c r="U44" i="7"/>
  <c r="F87" i="7" s="1"/>
  <c r="T44" i="7"/>
  <c r="E87" i="7" s="1"/>
  <c r="S44" i="7"/>
  <c r="D57" i="7" s="1"/>
  <c r="R44" i="7"/>
  <c r="I43" i="7"/>
  <c r="G43" i="7"/>
  <c r="D43" i="7"/>
  <c r="X42" i="7"/>
  <c r="I85" i="7" s="1"/>
  <c r="W42" i="7"/>
  <c r="H205" i="7" s="1"/>
  <c r="V42" i="7"/>
  <c r="G85" i="7" s="1"/>
  <c r="U42" i="7"/>
  <c r="F160" i="7" s="1"/>
  <c r="T42" i="7"/>
  <c r="E55" i="7" s="1"/>
  <c r="S42" i="7"/>
  <c r="R42" i="7"/>
  <c r="C85" i="7" s="1"/>
  <c r="H42" i="7"/>
  <c r="F42" i="7"/>
  <c r="E42" i="7"/>
  <c r="X41" i="7"/>
  <c r="I84" i="7" s="1"/>
  <c r="W41" i="7"/>
  <c r="H279" i="7" s="1"/>
  <c r="V41" i="7"/>
  <c r="G84" i="7" s="1"/>
  <c r="U41" i="7"/>
  <c r="F174" i="7" s="1"/>
  <c r="T41" i="7"/>
  <c r="E54" i="7" s="1"/>
  <c r="S41" i="7"/>
  <c r="D24" i="7" s="1"/>
  <c r="R41" i="7"/>
  <c r="C84" i="7" s="1"/>
  <c r="X40" i="7"/>
  <c r="I143" i="7" s="1"/>
  <c r="W40" i="7"/>
  <c r="H23" i="7" s="1"/>
  <c r="V40" i="7"/>
  <c r="U40" i="7"/>
  <c r="F38" i="7" s="1"/>
  <c r="T40" i="7"/>
  <c r="E158" i="7" s="1"/>
  <c r="S40" i="7"/>
  <c r="D68" i="7" s="1"/>
  <c r="R40" i="7"/>
  <c r="C68" i="7" s="1"/>
  <c r="I40" i="7"/>
  <c r="G40" i="7"/>
  <c r="X39" i="7"/>
  <c r="I67" i="7" s="1"/>
  <c r="W39" i="7"/>
  <c r="H7" i="7" s="1"/>
  <c r="V39" i="7"/>
  <c r="U39" i="7"/>
  <c r="F22" i="7" s="1"/>
  <c r="T39" i="7"/>
  <c r="E127" i="7" s="1"/>
  <c r="S39" i="7"/>
  <c r="D217" i="7" s="1"/>
  <c r="R39" i="7"/>
  <c r="C97" i="7" s="1"/>
  <c r="H39" i="7"/>
  <c r="G39" i="7"/>
  <c r="F39" i="7"/>
  <c r="E39" i="7"/>
  <c r="X38" i="7"/>
  <c r="I96" i="7" s="1"/>
  <c r="W38" i="7"/>
  <c r="H231" i="7" s="1"/>
  <c r="V38" i="7"/>
  <c r="G96" i="7" s="1"/>
  <c r="U38" i="7"/>
  <c r="F156" i="7" s="1"/>
  <c r="T38" i="7"/>
  <c r="E156" i="7" s="1"/>
  <c r="S38" i="7"/>
  <c r="D96" i="7" s="1"/>
  <c r="R38" i="7"/>
  <c r="C96" i="7" s="1"/>
  <c r="G38" i="7"/>
  <c r="D38" i="7"/>
  <c r="Z37" i="7"/>
  <c r="Y37" i="7"/>
  <c r="J514" i="7" s="1"/>
  <c r="P37" i="7"/>
  <c r="B514" i="7" s="1"/>
  <c r="I37" i="7"/>
  <c r="G37" i="7"/>
  <c r="D37" i="7"/>
  <c r="Z36" i="7"/>
  <c r="Y36" i="7"/>
  <c r="J499" i="7" s="1"/>
  <c r="P36" i="7"/>
  <c r="B499" i="7" s="1"/>
  <c r="C36" i="7"/>
  <c r="Z35" i="7"/>
  <c r="Y35" i="7"/>
  <c r="J484" i="7" s="1"/>
  <c r="P35" i="7"/>
  <c r="B484" i="7" s="1"/>
  <c r="Z34" i="7"/>
  <c r="Y34" i="7"/>
  <c r="J469" i="7" s="1"/>
  <c r="P34" i="7"/>
  <c r="B469" i="7" s="1"/>
  <c r="I34" i="7"/>
  <c r="H34" i="7"/>
  <c r="G34" i="7"/>
  <c r="F34" i="7"/>
  <c r="E34" i="7"/>
  <c r="D34" i="7"/>
  <c r="C34" i="7"/>
  <c r="A34" i="7"/>
  <c r="Z33" i="7"/>
  <c r="Y33" i="7"/>
  <c r="J454" i="7" s="1"/>
  <c r="P33" i="7"/>
  <c r="B454" i="7" s="1"/>
  <c r="Z32" i="7"/>
  <c r="Y32" i="7"/>
  <c r="J439" i="7" s="1"/>
  <c r="P32" i="7"/>
  <c r="B439" i="7" s="1"/>
  <c r="Z31" i="7"/>
  <c r="Y31" i="7"/>
  <c r="J424" i="7" s="1"/>
  <c r="P31" i="7"/>
  <c r="B424" i="7" s="1"/>
  <c r="Z30" i="7"/>
  <c r="Y30" i="7"/>
  <c r="J409" i="7" s="1"/>
  <c r="P30" i="7"/>
  <c r="B409" i="7" s="1"/>
  <c r="Z29" i="7"/>
  <c r="Y29" i="7"/>
  <c r="J394" i="7" s="1"/>
  <c r="P29" i="7"/>
  <c r="B394" i="7" s="1"/>
  <c r="Z28" i="7"/>
  <c r="Y28" i="7"/>
  <c r="J379" i="7" s="1"/>
  <c r="P28" i="7"/>
  <c r="B379" i="7" s="1"/>
  <c r="I28" i="7"/>
  <c r="G28" i="7"/>
  <c r="F28" i="7"/>
  <c r="E28" i="7"/>
  <c r="D28" i="7"/>
  <c r="Z27" i="7"/>
  <c r="Y27" i="7"/>
  <c r="J364" i="7" s="1"/>
  <c r="P27" i="7"/>
  <c r="B364" i="7" s="1"/>
  <c r="H27" i="7"/>
  <c r="F27" i="7"/>
  <c r="E27" i="7"/>
  <c r="D27" i="7"/>
  <c r="Z26" i="7"/>
  <c r="Y26" i="7"/>
  <c r="J349" i="7" s="1"/>
  <c r="P26" i="7"/>
  <c r="B349" i="7" s="1"/>
  <c r="Z25" i="7"/>
  <c r="Y25" i="7"/>
  <c r="J334" i="7" s="1"/>
  <c r="P25" i="7"/>
  <c r="B334" i="7" s="1"/>
  <c r="I25" i="7"/>
  <c r="H25" i="7"/>
  <c r="G25" i="7"/>
  <c r="F25" i="7"/>
  <c r="E25" i="7"/>
  <c r="Z24" i="7"/>
  <c r="Y24" i="7"/>
  <c r="J319" i="7" s="1"/>
  <c r="P24" i="7"/>
  <c r="B319" i="7" s="1"/>
  <c r="H24" i="7"/>
  <c r="G24" i="7"/>
  <c r="F24" i="7"/>
  <c r="E24" i="7"/>
  <c r="Z23" i="7"/>
  <c r="Y23" i="7"/>
  <c r="J304" i="7" s="1"/>
  <c r="P23" i="7"/>
  <c r="B304" i="7" s="1"/>
  <c r="G23" i="7"/>
  <c r="F23" i="7"/>
  <c r="D23" i="7"/>
  <c r="Z22" i="7"/>
  <c r="Y22" i="7"/>
  <c r="J289" i="7" s="1"/>
  <c r="P22" i="7"/>
  <c r="B289" i="7" s="1"/>
  <c r="I22" i="7"/>
  <c r="H22" i="7"/>
  <c r="G22" i="7"/>
  <c r="D22" i="7"/>
  <c r="Z21" i="7"/>
  <c r="Y21" i="7"/>
  <c r="J274" i="7" s="1"/>
  <c r="P21" i="7"/>
  <c r="B274" i="7" s="1"/>
  <c r="F21" i="7"/>
  <c r="E21" i="7"/>
  <c r="D21" i="7"/>
  <c r="C21" i="7"/>
  <c r="Z20" i="7"/>
  <c r="Y20" i="7"/>
  <c r="J259" i="7" s="1"/>
  <c r="P20" i="7"/>
  <c r="B259" i="7" s="1"/>
  <c r="Z19" i="7"/>
  <c r="Y19" i="7"/>
  <c r="J244" i="7" s="1"/>
  <c r="P19" i="7"/>
  <c r="B244" i="7" s="1"/>
  <c r="I19" i="7"/>
  <c r="H19" i="7"/>
  <c r="G19" i="7"/>
  <c r="F19" i="7"/>
  <c r="E19" i="7"/>
  <c r="D19" i="7"/>
  <c r="C19" i="7"/>
  <c r="A19" i="7"/>
  <c r="Z18" i="7"/>
  <c r="Y18" i="7"/>
  <c r="J229" i="7" s="1"/>
  <c r="P18" i="7"/>
  <c r="B229" i="7" s="1"/>
  <c r="Z17" i="7"/>
  <c r="Y17" i="7"/>
  <c r="J214" i="7" s="1"/>
  <c r="P17" i="7"/>
  <c r="B214" i="7" s="1"/>
  <c r="Z16" i="7"/>
  <c r="Y16" i="7"/>
  <c r="J199" i="7" s="1"/>
  <c r="P16" i="7"/>
  <c r="B199" i="7" s="1"/>
  <c r="Z15" i="7"/>
  <c r="Y15" i="7"/>
  <c r="J184" i="7" s="1"/>
  <c r="P15" i="7"/>
  <c r="B184" i="7" s="1"/>
  <c r="Z14" i="7"/>
  <c r="Y14" i="7"/>
  <c r="J169" i="7" s="1"/>
  <c r="P14" i="7"/>
  <c r="B169" i="7" s="1"/>
  <c r="Z13" i="7"/>
  <c r="Y13" i="7"/>
  <c r="J154" i="7" s="1"/>
  <c r="P13" i="7"/>
  <c r="B154" i="7" s="1"/>
  <c r="I13" i="7"/>
  <c r="G13" i="7"/>
  <c r="D13" i="7"/>
  <c r="Z12" i="7"/>
  <c r="Y12" i="7"/>
  <c r="J139" i="7" s="1"/>
  <c r="P12" i="7"/>
  <c r="B139" i="7" s="1"/>
  <c r="H12" i="7"/>
  <c r="F12" i="7"/>
  <c r="E12" i="7"/>
  <c r="C12" i="7"/>
  <c r="Z11" i="7"/>
  <c r="Y11" i="7"/>
  <c r="J124" i="7" s="1"/>
  <c r="P11" i="7"/>
  <c r="B124" i="7" s="1"/>
  <c r="Z10" i="7"/>
  <c r="Y10" i="7"/>
  <c r="J109" i="7" s="1"/>
  <c r="P10" i="7"/>
  <c r="B109" i="7" s="1"/>
  <c r="G10" i="7"/>
  <c r="Z9" i="7"/>
  <c r="Y9" i="7"/>
  <c r="J94" i="7" s="1"/>
  <c r="P9" i="7"/>
  <c r="B94" i="7" s="1"/>
  <c r="H9" i="7"/>
  <c r="G9" i="7"/>
  <c r="F9" i="7"/>
  <c r="E9" i="7"/>
  <c r="Z8" i="7"/>
  <c r="Y8" i="7"/>
  <c r="J79" i="7" s="1"/>
  <c r="P8" i="7"/>
  <c r="B79" i="7" s="1"/>
  <c r="G8" i="7"/>
  <c r="D8" i="7"/>
  <c r="C8" i="7"/>
  <c r="Z7" i="7"/>
  <c r="Y7" i="7"/>
  <c r="J64" i="7" s="1"/>
  <c r="P7" i="7"/>
  <c r="B64" i="7" s="1"/>
  <c r="I7" i="7"/>
  <c r="G7" i="7"/>
  <c r="D7" i="7"/>
  <c r="Z6" i="7"/>
  <c r="Y6" i="7"/>
  <c r="J49" i="7" s="1"/>
  <c r="P6" i="7"/>
  <c r="B49" i="7" s="1"/>
  <c r="H6" i="7"/>
  <c r="F6" i="7"/>
  <c r="E6" i="7"/>
  <c r="D6" i="7"/>
  <c r="C6" i="7"/>
  <c r="Z5" i="7"/>
  <c r="Y5" i="7"/>
  <c r="J34" i="7" s="1"/>
  <c r="P5" i="7"/>
  <c r="B34" i="7" s="1"/>
  <c r="Z4" i="7"/>
  <c r="Y4" i="7"/>
  <c r="J19" i="7" s="1"/>
  <c r="P4" i="7"/>
  <c r="B19" i="7" s="1"/>
  <c r="I4" i="7"/>
  <c r="H4" i="7"/>
  <c r="G4" i="7"/>
  <c r="F4" i="7"/>
  <c r="E4" i="7"/>
  <c r="D4" i="7"/>
  <c r="C4" i="7"/>
  <c r="A4" i="7"/>
  <c r="Z3" i="7"/>
  <c r="Y3" i="7"/>
  <c r="Y45" i="7" s="1"/>
  <c r="P3" i="7"/>
  <c r="B4" i="7" s="1"/>
  <c r="I514" i="6"/>
  <c r="H514" i="6"/>
  <c r="G514" i="6"/>
  <c r="F514" i="6"/>
  <c r="E514" i="6"/>
  <c r="D514" i="6"/>
  <c r="C514" i="6"/>
  <c r="A514" i="6"/>
  <c r="I499" i="6"/>
  <c r="H499" i="6"/>
  <c r="G499" i="6"/>
  <c r="F499" i="6"/>
  <c r="E499" i="6"/>
  <c r="D499" i="6"/>
  <c r="C499" i="6"/>
  <c r="A499" i="6"/>
  <c r="I484" i="6"/>
  <c r="H484" i="6"/>
  <c r="G484" i="6"/>
  <c r="F484" i="6"/>
  <c r="E484" i="6"/>
  <c r="D484" i="6"/>
  <c r="C484" i="6"/>
  <c r="A484" i="6"/>
  <c r="I469" i="6"/>
  <c r="H469" i="6"/>
  <c r="G469" i="6"/>
  <c r="F469" i="6"/>
  <c r="E469" i="6"/>
  <c r="D469" i="6"/>
  <c r="C469" i="6"/>
  <c r="A469" i="6"/>
  <c r="I454" i="6"/>
  <c r="H454" i="6"/>
  <c r="G454" i="6"/>
  <c r="F454" i="6"/>
  <c r="E454" i="6"/>
  <c r="D454" i="6"/>
  <c r="C454" i="6"/>
  <c r="A454" i="6"/>
  <c r="I439" i="6"/>
  <c r="H439" i="6"/>
  <c r="G439" i="6"/>
  <c r="F439" i="6"/>
  <c r="E439" i="6"/>
  <c r="D439" i="6"/>
  <c r="C439" i="6"/>
  <c r="A439" i="6"/>
  <c r="I424" i="6"/>
  <c r="H424" i="6"/>
  <c r="G424" i="6"/>
  <c r="F424" i="6"/>
  <c r="E424" i="6"/>
  <c r="D424" i="6"/>
  <c r="C424" i="6"/>
  <c r="A424" i="6"/>
  <c r="I409" i="6"/>
  <c r="H409" i="6"/>
  <c r="G409" i="6"/>
  <c r="F409" i="6"/>
  <c r="E409" i="6"/>
  <c r="D409" i="6"/>
  <c r="C409" i="6"/>
  <c r="A409" i="6"/>
  <c r="I394" i="6"/>
  <c r="H394" i="6"/>
  <c r="G394" i="6"/>
  <c r="F394" i="6"/>
  <c r="E394" i="6"/>
  <c r="D394" i="6"/>
  <c r="C394" i="6"/>
  <c r="A394" i="6"/>
  <c r="I379" i="6"/>
  <c r="H379" i="6"/>
  <c r="G379" i="6"/>
  <c r="F379" i="6"/>
  <c r="E379" i="6"/>
  <c r="D379" i="6"/>
  <c r="C379" i="6"/>
  <c r="A379" i="6"/>
  <c r="I364" i="6"/>
  <c r="H364" i="6"/>
  <c r="G364" i="6"/>
  <c r="F364" i="6"/>
  <c r="E364" i="6"/>
  <c r="D364" i="6"/>
  <c r="C364" i="6"/>
  <c r="A364" i="6"/>
  <c r="I349" i="6"/>
  <c r="H349" i="6"/>
  <c r="G349" i="6"/>
  <c r="F349" i="6"/>
  <c r="E349" i="6"/>
  <c r="D349" i="6"/>
  <c r="C349" i="6"/>
  <c r="A349" i="6"/>
  <c r="I334" i="6"/>
  <c r="H334" i="6"/>
  <c r="G334" i="6"/>
  <c r="F334" i="6"/>
  <c r="E334" i="6"/>
  <c r="D334" i="6"/>
  <c r="C334" i="6"/>
  <c r="A334" i="6"/>
  <c r="I319" i="6"/>
  <c r="H319" i="6"/>
  <c r="G319" i="6"/>
  <c r="F319" i="6"/>
  <c r="E319" i="6"/>
  <c r="D319" i="6"/>
  <c r="C319" i="6"/>
  <c r="A319" i="6"/>
  <c r="I304" i="6"/>
  <c r="H304" i="6"/>
  <c r="G304" i="6"/>
  <c r="F304" i="6"/>
  <c r="E304" i="6"/>
  <c r="D304" i="6"/>
  <c r="C304" i="6"/>
  <c r="A304" i="6"/>
  <c r="I289" i="6"/>
  <c r="H289" i="6"/>
  <c r="G289" i="6"/>
  <c r="F289" i="6"/>
  <c r="E289" i="6"/>
  <c r="D289" i="6"/>
  <c r="C289" i="6"/>
  <c r="A289" i="6"/>
  <c r="I274" i="6"/>
  <c r="H274" i="6"/>
  <c r="G274" i="6"/>
  <c r="F274" i="6"/>
  <c r="E274" i="6"/>
  <c r="D274" i="6"/>
  <c r="C274" i="6"/>
  <c r="A274" i="6"/>
  <c r="I259" i="6"/>
  <c r="H259" i="6"/>
  <c r="G259" i="6"/>
  <c r="F259" i="6"/>
  <c r="E259" i="6"/>
  <c r="D259" i="6"/>
  <c r="C259" i="6"/>
  <c r="A259" i="6"/>
  <c r="I244" i="6"/>
  <c r="H244" i="6"/>
  <c r="G244" i="6"/>
  <c r="F244" i="6"/>
  <c r="E244" i="6"/>
  <c r="D244" i="6"/>
  <c r="C244" i="6"/>
  <c r="A244" i="6"/>
  <c r="I229" i="6"/>
  <c r="H229" i="6"/>
  <c r="G229" i="6"/>
  <c r="F229" i="6"/>
  <c r="E229" i="6"/>
  <c r="D229" i="6"/>
  <c r="C229" i="6"/>
  <c r="A229" i="6"/>
  <c r="I214" i="6"/>
  <c r="H214" i="6"/>
  <c r="G214" i="6"/>
  <c r="F214" i="6"/>
  <c r="E214" i="6"/>
  <c r="D214" i="6"/>
  <c r="C214" i="6"/>
  <c r="A214" i="6"/>
  <c r="I199" i="6"/>
  <c r="H199" i="6"/>
  <c r="G199" i="6"/>
  <c r="F199" i="6"/>
  <c r="E199" i="6"/>
  <c r="D199" i="6"/>
  <c r="C199" i="6"/>
  <c r="A199" i="6"/>
  <c r="I184" i="6"/>
  <c r="H184" i="6"/>
  <c r="G184" i="6"/>
  <c r="F184" i="6"/>
  <c r="E184" i="6"/>
  <c r="D184" i="6"/>
  <c r="C184" i="6"/>
  <c r="A184" i="6"/>
  <c r="I169" i="6"/>
  <c r="H169" i="6"/>
  <c r="G169" i="6"/>
  <c r="F169" i="6"/>
  <c r="E169" i="6"/>
  <c r="D169" i="6"/>
  <c r="C169" i="6"/>
  <c r="A169" i="6"/>
  <c r="I154" i="6"/>
  <c r="H154" i="6"/>
  <c r="G154" i="6"/>
  <c r="F154" i="6"/>
  <c r="E154" i="6"/>
  <c r="D154" i="6"/>
  <c r="C154" i="6"/>
  <c r="A154" i="6"/>
  <c r="I139" i="6"/>
  <c r="H139" i="6"/>
  <c r="G139" i="6"/>
  <c r="F139" i="6"/>
  <c r="E139" i="6"/>
  <c r="D139" i="6"/>
  <c r="C139" i="6"/>
  <c r="A139" i="6"/>
  <c r="I124" i="6"/>
  <c r="H124" i="6"/>
  <c r="G124" i="6"/>
  <c r="F124" i="6"/>
  <c r="E124" i="6"/>
  <c r="D124" i="6"/>
  <c r="C124" i="6"/>
  <c r="A124" i="6"/>
  <c r="I109" i="6"/>
  <c r="H109" i="6"/>
  <c r="G109" i="6"/>
  <c r="F109" i="6"/>
  <c r="E109" i="6"/>
  <c r="D109" i="6"/>
  <c r="C109" i="6"/>
  <c r="A109" i="6"/>
  <c r="I94" i="6"/>
  <c r="H94" i="6"/>
  <c r="G94" i="6"/>
  <c r="F94" i="6"/>
  <c r="E94" i="6"/>
  <c r="D94" i="6"/>
  <c r="C94" i="6"/>
  <c r="A94" i="6"/>
  <c r="I79" i="6"/>
  <c r="H79" i="6"/>
  <c r="G79" i="6"/>
  <c r="F79" i="6"/>
  <c r="E79" i="6"/>
  <c r="D79" i="6"/>
  <c r="C79" i="6"/>
  <c r="A79" i="6"/>
  <c r="I64" i="6"/>
  <c r="H64" i="6"/>
  <c r="G64" i="6"/>
  <c r="F64" i="6"/>
  <c r="E64" i="6"/>
  <c r="D64" i="6"/>
  <c r="C64" i="6"/>
  <c r="A64" i="6"/>
  <c r="I49" i="6"/>
  <c r="H49" i="6"/>
  <c r="G49" i="6"/>
  <c r="F49" i="6"/>
  <c r="E49" i="6"/>
  <c r="D49" i="6"/>
  <c r="C49" i="6"/>
  <c r="A49" i="6"/>
  <c r="X45" i="6"/>
  <c r="I58" i="6" s="1"/>
  <c r="W45" i="6"/>
  <c r="H118" i="6" s="1"/>
  <c r="V45" i="6"/>
  <c r="G13" i="6" s="1"/>
  <c r="U45" i="6"/>
  <c r="F13" i="6" s="1"/>
  <c r="T45" i="6"/>
  <c r="E133" i="6" s="1"/>
  <c r="S45" i="6"/>
  <c r="D118" i="6" s="1"/>
  <c r="R45" i="6"/>
  <c r="C118" i="6" s="1"/>
  <c r="X44" i="6"/>
  <c r="I117" i="6" s="1"/>
  <c r="W44" i="6"/>
  <c r="H117" i="6" s="1"/>
  <c r="V44" i="6"/>
  <c r="G117" i="6" s="1"/>
  <c r="U44" i="6"/>
  <c r="F42" i="6" s="1"/>
  <c r="T44" i="6"/>
  <c r="E27" i="6" s="1"/>
  <c r="S44" i="6"/>
  <c r="D252" i="6" s="1"/>
  <c r="R44" i="6"/>
  <c r="C117" i="6" s="1"/>
  <c r="H43" i="6"/>
  <c r="E43" i="6"/>
  <c r="D43" i="6"/>
  <c r="X42" i="6"/>
  <c r="I115" i="6" s="1"/>
  <c r="W42" i="6"/>
  <c r="H175" i="6" s="1"/>
  <c r="V42" i="6"/>
  <c r="U42" i="6"/>
  <c r="F40" i="6" s="1"/>
  <c r="T42" i="6"/>
  <c r="E115" i="6" s="1"/>
  <c r="S42" i="6"/>
  <c r="D115" i="6" s="1"/>
  <c r="R42" i="6"/>
  <c r="C115" i="6" s="1"/>
  <c r="I42" i="6"/>
  <c r="G42" i="6"/>
  <c r="D42" i="6"/>
  <c r="C42" i="6"/>
  <c r="X41" i="6"/>
  <c r="I114" i="6" s="1"/>
  <c r="W41" i="6"/>
  <c r="H174" i="6" s="1"/>
  <c r="V41" i="6"/>
  <c r="G24" i="6" s="1"/>
  <c r="U41" i="6"/>
  <c r="T41" i="6"/>
  <c r="E114" i="6" s="1"/>
  <c r="S41" i="6"/>
  <c r="D159" i="6" s="1"/>
  <c r="R41" i="6"/>
  <c r="C114" i="6" s="1"/>
  <c r="X40" i="6"/>
  <c r="I143" i="6" s="1"/>
  <c r="W40" i="6"/>
  <c r="H233" i="6" s="1"/>
  <c r="V40" i="6"/>
  <c r="G8" i="6" s="1"/>
  <c r="U40" i="6"/>
  <c r="F143" i="6" s="1"/>
  <c r="T40" i="6"/>
  <c r="E128" i="6" s="1"/>
  <c r="S40" i="6"/>
  <c r="D143" i="6" s="1"/>
  <c r="R40" i="6"/>
  <c r="C143" i="6" s="1"/>
  <c r="I40" i="6"/>
  <c r="H40" i="6"/>
  <c r="D40" i="6"/>
  <c r="C40" i="6"/>
  <c r="X39" i="6"/>
  <c r="I142" i="6" s="1"/>
  <c r="W39" i="6"/>
  <c r="H82" i="6" s="1"/>
  <c r="V39" i="6"/>
  <c r="G127" i="6" s="1"/>
  <c r="U39" i="6"/>
  <c r="F127" i="6" s="1"/>
  <c r="T39" i="6"/>
  <c r="E127" i="6" s="1"/>
  <c r="S39" i="6"/>
  <c r="D247" i="6" s="1"/>
  <c r="R39" i="6"/>
  <c r="C127" i="6" s="1"/>
  <c r="I39" i="6"/>
  <c r="F39" i="6"/>
  <c r="E39" i="6"/>
  <c r="C39" i="6"/>
  <c r="X38" i="6"/>
  <c r="W38" i="6"/>
  <c r="H201" i="6" s="1"/>
  <c r="V38" i="6"/>
  <c r="G126" i="6" s="1"/>
  <c r="U38" i="6"/>
  <c r="F126" i="6" s="1"/>
  <c r="T38" i="6"/>
  <c r="E126" i="6" s="1"/>
  <c r="S38" i="6"/>
  <c r="D66" i="6" s="1"/>
  <c r="R38" i="6"/>
  <c r="C126" i="6" s="1"/>
  <c r="I38" i="6"/>
  <c r="E38" i="6"/>
  <c r="D38" i="6"/>
  <c r="Z37" i="6"/>
  <c r="AB37" i="7" s="1"/>
  <c r="M514" i="7" s="1"/>
  <c r="Y37" i="6"/>
  <c r="J514" i="6" s="1"/>
  <c r="P37" i="6"/>
  <c r="B514" i="6" s="1"/>
  <c r="G37" i="6"/>
  <c r="E37" i="6"/>
  <c r="D37" i="6"/>
  <c r="Z36" i="6"/>
  <c r="AB36" i="7" s="1"/>
  <c r="M499" i="7" s="1"/>
  <c r="Y36" i="6"/>
  <c r="J499" i="6" s="1"/>
  <c r="P36" i="6"/>
  <c r="B499" i="6" s="1"/>
  <c r="C36" i="6"/>
  <c r="Z35" i="6"/>
  <c r="AB35" i="7" s="1"/>
  <c r="Y35" i="6"/>
  <c r="J484" i="6" s="1"/>
  <c r="P35" i="6"/>
  <c r="B484" i="6" s="1"/>
  <c r="Z34" i="6"/>
  <c r="AB34" i="7" s="1"/>
  <c r="M469" i="7" s="1"/>
  <c r="Y34" i="6"/>
  <c r="J469" i="6" s="1"/>
  <c r="P34" i="6"/>
  <c r="B469" i="6" s="1"/>
  <c r="I34" i="6"/>
  <c r="H34" i="6"/>
  <c r="G34" i="6"/>
  <c r="F34" i="6"/>
  <c r="E34" i="6"/>
  <c r="D34" i="6"/>
  <c r="C34" i="6"/>
  <c r="A34" i="6"/>
  <c r="Z33" i="6"/>
  <c r="Y33" i="6"/>
  <c r="J454" i="6" s="1"/>
  <c r="P33" i="6"/>
  <c r="B454" i="6" s="1"/>
  <c r="Z32" i="6"/>
  <c r="AB32" i="7" s="1"/>
  <c r="Y32" i="6"/>
  <c r="J439" i="6" s="1"/>
  <c r="P32" i="6"/>
  <c r="B439" i="6" s="1"/>
  <c r="Z31" i="6"/>
  <c r="Y31" i="6"/>
  <c r="J424" i="6" s="1"/>
  <c r="P31" i="6"/>
  <c r="B424" i="6" s="1"/>
  <c r="Z30" i="6"/>
  <c r="Y30" i="6"/>
  <c r="J409" i="6" s="1"/>
  <c r="P30" i="6"/>
  <c r="B409" i="6" s="1"/>
  <c r="Z29" i="6"/>
  <c r="Y29" i="6"/>
  <c r="J394" i="6" s="1"/>
  <c r="P29" i="6"/>
  <c r="B394" i="6" s="1"/>
  <c r="Z28" i="6"/>
  <c r="Y28" i="6"/>
  <c r="J379" i="6" s="1"/>
  <c r="P28" i="6"/>
  <c r="B379" i="6" s="1"/>
  <c r="H28" i="6"/>
  <c r="G28" i="6"/>
  <c r="E28" i="6"/>
  <c r="D28" i="6"/>
  <c r="Z27" i="6"/>
  <c r="AB27" i="7" s="1"/>
  <c r="M364" i="7" s="1"/>
  <c r="Y27" i="6"/>
  <c r="J364" i="6" s="1"/>
  <c r="P27" i="6"/>
  <c r="B364" i="6" s="1"/>
  <c r="I27" i="6"/>
  <c r="G27" i="6"/>
  <c r="D27" i="6"/>
  <c r="C27" i="6"/>
  <c r="Z26" i="6"/>
  <c r="AB26" i="7" s="1"/>
  <c r="M349" i="7" s="1"/>
  <c r="Y26" i="6"/>
  <c r="J349" i="6" s="1"/>
  <c r="P26" i="6"/>
  <c r="B349" i="6" s="1"/>
  <c r="Z25" i="6"/>
  <c r="AB25" i="7" s="1"/>
  <c r="Y25" i="6"/>
  <c r="J334" i="6" s="1"/>
  <c r="P25" i="6"/>
  <c r="B334" i="6" s="1"/>
  <c r="I25" i="6"/>
  <c r="H25" i="6"/>
  <c r="D25" i="6"/>
  <c r="C25" i="6"/>
  <c r="Z24" i="6"/>
  <c r="AB24" i="7" s="1"/>
  <c r="M319" i="7" s="1"/>
  <c r="Y24" i="6"/>
  <c r="J319" i="6" s="1"/>
  <c r="P24" i="6"/>
  <c r="B319" i="6" s="1"/>
  <c r="I24" i="6"/>
  <c r="F24" i="6"/>
  <c r="E24" i="6"/>
  <c r="C24" i="6"/>
  <c r="Z23" i="6"/>
  <c r="Y23" i="6"/>
  <c r="J304" i="6" s="1"/>
  <c r="P23" i="6"/>
  <c r="B304" i="6" s="1"/>
  <c r="I23" i="6"/>
  <c r="E23" i="6"/>
  <c r="D23" i="6"/>
  <c r="Z22" i="6"/>
  <c r="AB22" i="7" s="1"/>
  <c r="M289" i="7" s="1"/>
  <c r="Y22" i="6"/>
  <c r="J289" i="6" s="1"/>
  <c r="P22" i="6"/>
  <c r="B289" i="6" s="1"/>
  <c r="G22" i="6"/>
  <c r="F22" i="6"/>
  <c r="E22" i="6"/>
  <c r="D22" i="6"/>
  <c r="Z21" i="6"/>
  <c r="AB21" i="7" s="1"/>
  <c r="Y21" i="6"/>
  <c r="J274" i="6" s="1"/>
  <c r="P21" i="6"/>
  <c r="B274" i="6" s="1"/>
  <c r="I21" i="6"/>
  <c r="H21" i="6"/>
  <c r="D21" i="6"/>
  <c r="C21" i="6"/>
  <c r="Z20" i="6"/>
  <c r="Y20" i="6"/>
  <c r="J259" i="6" s="1"/>
  <c r="P20" i="6"/>
  <c r="B259" i="6" s="1"/>
  <c r="Z19" i="6"/>
  <c r="Y19" i="6"/>
  <c r="J244" i="6" s="1"/>
  <c r="P19" i="6"/>
  <c r="B244" i="6" s="1"/>
  <c r="I19" i="6"/>
  <c r="H19" i="6"/>
  <c r="G19" i="6"/>
  <c r="F19" i="6"/>
  <c r="E19" i="6"/>
  <c r="D19" i="6"/>
  <c r="C19" i="6"/>
  <c r="A19" i="6"/>
  <c r="Z18" i="6"/>
  <c r="AB18" i="7" s="1"/>
  <c r="Y18" i="6"/>
  <c r="J229" i="6" s="1"/>
  <c r="P18" i="6"/>
  <c r="B229" i="6" s="1"/>
  <c r="Z17" i="6"/>
  <c r="AB17" i="7" s="1"/>
  <c r="M214" i="7" s="1"/>
  <c r="Y17" i="6"/>
  <c r="J214" i="6" s="1"/>
  <c r="P17" i="6"/>
  <c r="B214" i="6" s="1"/>
  <c r="Z16" i="6"/>
  <c r="AB16" i="7" s="1"/>
  <c r="M199" i="7" s="1"/>
  <c r="Y16" i="6"/>
  <c r="J199" i="6" s="1"/>
  <c r="P16" i="6"/>
  <c r="B199" i="6" s="1"/>
  <c r="Z15" i="6"/>
  <c r="Y15" i="6"/>
  <c r="J184" i="6" s="1"/>
  <c r="P15" i="6"/>
  <c r="B184" i="6" s="1"/>
  <c r="Z14" i="6"/>
  <c r="Y14" i="6"/>
  <c r="J169" i="6" s="1"/>
  <c r="P14" i="6"/>
  <c r="B169" i="6" s="1"/>
  <c r="Z13" i="6"/>
  <c r="AB13" i="7" s="1"/>
  <c r="M154" i="7" s="1"/>
  <c r="Y13" i="6"/>
  <c r="J154" i="6" s="1"/>
  <c r="P13" i="6"/>
  <c r="B154" i="6" s="1"/>
  <c r="H13" i="6"/>
  <c r="E13" i="6"/>
  <c r="D13" i="6"/>
  <c r="Z12" i="6"/>
  <c r="Y12" i="6"/>
  <c r="J139" i="6" s="1"/>
  <c r="P12" i="6"/>
  <c r="B139" i="6" s="1"/>
  <c r="I12" i="6"/>
  <c r="H12" i="6"/>
  <c r="G12" i="6"/>
  <c r="D12" i="6"/>
  <c r="C12" i="6"/>
  <c r="Z11" i="6"/>
  <c r="Y11" i="6"/>
  <c r="J124" i="6" s="1"/>
  <c r="P11" i="6"/>
  <c r="B124" i="6" s="1"/>
  <c r="Z10" i="6"/>
  <c r="AB10" i="7" s="1"/>
  <c r="M109" i="7" s="1"/>
  <c r="Y10" i="6"/>
  <c r="J109" i="6" s="1"/>
  <c r="P10" i="6"/>
  <c r="B109" i="6" s="1"/>
  <c r="I10" i="6"/>
  <c r="H10" i="6"/>
  <c r="E10" i="6"/>
  <c r="D10" i="6"/>
  <c r="Z9" i="6"/>
  <c r="AB9" i="7" s="1"/>
  <c r="M94" i="7" s="1"/>
  <c r="Y9" i="6"/>
  <c r="J94" i="6" s="1"/>
  <c r="P9" i="6"/>
  <c r="B94" i="6" s="1"/>
  <c r="I9" i="6"/>
  <c r="F9" i="6"/>
  <c r="E9" i="6"/>
  <c r="C9" i="6"/>
  <c r="Z8" i="6"/>
  <c r="AB8" i="7" s="1"/>
  <c r="M79" i="7" s="1"/>
  <c r="Y8" i="6"/>
  <c r="J79" i="6" s="1"/>
  <c r="P8" i="6"/>
  <c r="B79" i="6" s="1"/>
  <c r="I8" i="6"/>
  <c r="H8" i="6"/>
  <c r="E8" i="6"/>
  <c r="D8" i="6"/>
  <c r="Z7" i="6"/>
  <c r="Y7" i="6"/>
  <c r="J64" i="6" s="1"/>
  <c r="P7" i="6"/>
  <c r="B64" i="6" s="1"/>
  <c r="G7" i="6"/>
  <c r="F7" i="6"/>
  <c r="E7" i="6"/>
  <c r="D7" i="6"/>
  <c r="Z6" i="6"/>
  <c r="Y6" i="6"/>
  <c r="J49" i="6" s="1"/>
  <c r="P6" i="6"/>
  <c r="B49" i="6" s="1"/>
  <c r="I6" i="6"/>
  <c r="H6" i="6"/>
  <c r="D6" i="6"/>
  <c r="C6" i="6"/>
  <c r="Z5" i="6"/>
  <c r="Y5" i="6"/>
  <c r="J34" i="6" s="1"/>
  <c r="P5" i="6"/>
  <c r="B34" i="6" s="1"/>
  <c r="Z4" i="6"/>
  <c r="Y4" i="6"/>
  <c r="J19" i="6" s="1"/>
  <c r="P4" i="6"/>
  <c r="B19" i="6" s="1"/>
  <c r="I4" i="6"/>
  <c r="H4" i="6"/>
  <c r="G4" i="6"/>
  <c r="F4" i="6"/>
  <c r="E4" i="6"/>
  <c r="D4" i="6"/>
  <c r="C4" i="6"/>
  <c r="A4" i="6"/>
  <c r="Z3" i="6"/>
  <c r="AB3" i="7" s="1"/>
  <c r="M4" i="7" s="1"/>
  <c r="Y3" i="6"/>
  <c r="J4" i="6" s="1"/>
  <c r="P3" i="6"/>
  <c r="B4" i="6" s="1"/>
  <c r="I514" i="5"/>
  <c r="H514" i="5"/>
  <c r="G514" i="5"/>
  <c r="F514" i="5"/>
  <c r="E514" i="5"/>
  <c r="D514" i="5"/>
  <c r="C514" i="5"/>
  <c r="A514" i="5"/>
  <c r="I499" i="5"/>
  <c r="H499" i="5"/>
  <c r="G499" i="5"/>
  <c r="F499" i="5"/>
  <c r="E499" i="5"/>
  <c r="D499" i="5"/>
  <c r="C499" i="5"/>
  <c r="A499" i="5"/>
  <c r="I484" i="5"/>
  <c r="H484" i="5"/>
  <c r="G484" i="5"/>
  <c r="F484" i="5"/>
  <c r="E484" i="5"/>
  <c r="D484" i="5"/>
  <c r="C484" i="5"/>
  <c r="A484" i="5"/>
  <c r="I469" i="5"/>
  <c r="H469" i="5"/>
  <c r="G469" i="5"/>
  <c r="F469" i="5"/>
  <c r="E469" i="5"/>
  <c r="D469" i="5"/>
  <c r="C469" i="5"/>
  <c r="A469" i="5"/>
  <c r="I454" i="5"/>
  <c r="H454" i="5"/>
  <c r="G454" i="5"/>
  <c r="F454" i="5"/>
  <c r="E454" i="5"/>
  <c r="D454" i="5"/>
  <c r="C454" i="5"/>
  <c r="A454" i="5"/>
  <c r="I439" i="5"/>
  <c r="H439" i="5"/>
  <c r="G439" i="5"/>
  <c r="F439" i="5"/>
  <c r="E439" i="5"/>
  <c r="D439" i="5"/>
  <c r="C439" i="5"/>
  <c r="A439" i="5"/>
  <c r="I424" i="5"/>
  <c r="H424" i="5"/>
  <c r="G424" i="5"/>
  <c r="F424" i="5"/>
  <c r="E424" i="5"/>
  <c r="D424" i="5"/>
  <c r="C424" i="5"/>
  <c r="A424" i="5"/>
  <c r="I409" i="5"/>
  <c r="H409" i="5"/>
  <c r="G409" i="5"/>
  <c r="F409" i="5"/>
  <c r="E409" i="5"/>
  <c r="D409" i="5"/>
  <c r="C409" i="5"/>
  <c r="A409" i="5"/>
  <c r="I394" i="5"/>
  <c r="H394" i="5"/>
  <c r="G394" i="5"/>
  <c r="F394" i="5"/>
  <c r="E394" i="5"/>
  <c r="D394" i="5"/>
  <c r="C394" i="5"/>
  <c r="A394" i="5"/>
  <c r="I379" i="5"/>
  <c r="H379" i="5"/>
  <c r="G379" i="5"/>
  <c r="F379" i="5"/>
  <c r="E379" i="5"/>
  <c r="D379" i="5"/>
  <c r="C379" i="5"/>
  <c r="A379" i="5"/>
  <c r="I364" i="5"/>
  <c r="H364" i="5"/>
  <c r="G364" i="5"/>
  <c r="F364" i="5"/>
  <c r="E364" i="5"/>
  <c r="D364" i="5"/>
  <c r="C364" i="5"/>
  <c r="A364" i="5"/>
  <c r="I349" i="5"/>
  <c r="H349" i="5"/>
  <c r="G349" i="5"/>
  <c r="F349" i="5"/>
  <c r="E349" i="5"/>
  <c r="D349" i="5"/>
  <c r="C349" i="5"/>
  <c r="A349" i="5"/>
  <c r="I334" i="5"/>
  <c r="H334" i="5"/>
  <c r="G334" i="5"/>
  <c r="F334" i="5"/>
  <c r="E334" i="5"/>
  <c r="D334" i="5"/>
  <c r="C334" i="5"/>
  <c r="A334" i="5"/>
  <c r="I319" i="5"/>
  <c r="H319" i="5"/>
  <c r="G319" i="5"/>
  <c r="F319" i="5"/>
  <c r="E319" i="5"/>
  <c r="D319" i="5"/>
  <c r="C319" i="5"/>
  <c r="A319" i="5"/>
  <c r="I304" i="5"/>
  <c r="H304" i="5"/>
  <c r="G304" i="5"/>
  <c r="F304" i="5"/>
  <c r="E304" i="5"/>
  <c r="D304" i="5"/>
  <c r="C304" i="5"/>
  <c r="A304" i="5"/>
  <c r="I289" i="5"/>
  <c r="H289" i="5"/>
  <c r="G289" i="5"/>
  <c r="F289" i="5"/>
  <c r="E289" i="5"/>
  <c r="D289" i="5"/>
  <c r="C289" i="5"/>
  <c r="A289" i="5"/>
  <c r="I274" i="5"/>
  <c r="H274" i="5"/>
  <c r="G274" i="5"/>
  <c r="F274" i="5"/>
  <c r="E274" i="5"/>
  <c r="D274" i="5"/>
  <c r="C274" i="5"/>
  <c r="A274" i="5"/>
  <c r="I259" i="5"/>
  <c r="H259" i="5"/>
  <c r="G259" i="5"/>
  <c r="F259" i="5"/>
  <c r="E259" i="5"/>
  <c r="D259" i="5"/>
  <c r="C259" i="5"/>
  <c r="A259" i="5"/>
  <c r="I244" i="5"/>
  <c r="H244" i="5"/>
  <c r="G244" i="5"/>
  <c r="F244" i="5"/>
  <c r="E244" i="5"/>
  <c r="D244" i="5"/>
  <c r="C244" i="5"/>
  <c r="A244" i="5"/>
  <c r="I229" i="5"/>
  <c r="H229" i="5"/>
  <c r="G229" i="5"/>
  <c r="F229" i="5"/>
  <c r="E229" i="5"/>
  <c r="D229" i="5"/>
  <c r="C229" i="5"/>
  <c r="A229" i="5"/>
  <c r="I214" i="5"/>
  <c r="H214" i="5"/>
  <c r="G214" i="5"/>
  <c r="F214" i="5"/>
  <c r="E214" i="5"/>
  <c r="D214" i="5"/>
  <c r="C214" i="5"/>
  <c r="A214" i="5"/>
  <c r="I199" i="5"/>
  <c r="H199" i="5"/>
  <c r="G199" i="5"/>
  <c r="F199" i="5"/>
  <c r="E199" i="5"/>
  <c r="D199" i="5"/>
  <c r="C199" i="5"/>
  <c r="A199" i="5"/>
  <c r="I184" i="5"/>
  <c r="H184" i="5"/>
  <c r="G184" i="5"/>
  <c r="F184" i="5"/>
  <c r="E184" i="5"/>
  <c r="D184" i="5"/>
  <c r="C184" i="5"/>
  <c r="A184" i="5"/>
  <c r="I169" i="5"/>
  <c r="H169" i="5"/>
  <c r="G169" i="5"/>
  <c r="F169" i="5"/>
  <c r="E169" i="5"/>
  <c r="D169" i="5"/>
  <c r="C169" i="5"/>
  <c r="A169" i="5"/>
  <c r="I154" i="5"/>
  <c r="H154" i="5"/>
  <c r="G154" i="5"/>
  <c r="F154" i="5"/>
  <c r="E154" i="5"/>
  <c r="D154" i="5"/>
  <c r="C154" i="5"/>
  <c r="A154" i="5"/>
  <c r="I139" i="5"/>
  <c r="H139" i="5"/>
  <c r="G139" i="5"/>
  <c r="F139" i="5"/>
  <c r="E139" i="5"/>
  <c r="D139" i="5"/>
  <c r="C139" i="5"/>
  <c r="A139" i="5"/>
  <c r="I124" i="5"/>
  <c r="H124" i="5"/>
  <c r="G124" i="5"/>
  <c r="F124" i="5"/>
  <c r="E124" i="5"/>
  <c r="D124" i="5"/>
  <c r="C124" i="5"/>
  <c r="A124" i="5"/>
  <c r="I109" i="5"/>
  <c r="H109" i="5"/>
  <c r="G109" i="5"/>
  <c r="F109" i="5"/>
  <c r="E109" i="5"/>
  <c r="D109" i="5"/>
  <c r="C109" i="5"/>
  <c r="A109" i="5"/>
  <c r="I94" i="5"/>
  <c r="H94" i="5"/>
  <c r="G94" i="5"/>
  <c r="F94" i="5"/>
  <c r="E94" i="5"/>
  <c r="D94" i="5"/>
  <c r="C94" i="5"/>
  <c r="A94" i="5"/>
  <c r="I79" i="5"/>
  <c r="H79" i="5"/>
  <c r="G79" i="5"/>
  <c r="F79" i="5"/>
  <c r="E79" i="5"/>
  <c r="D79" i="5"/>
  <c r="C79" i="5"/>
  <c r="A79" i="5"/>
  <c r="I64" i="5"/>
  <c r="H64" i="5"/>
  <c r="G64" i="5"/>
  <c r="F64" i="5"/>
  <c r="E64" i="5"/>
  <c r="D64" i="5"/>
  <c r="C64" i="5"/>
  <c r="A64" i="5"/>
  <c r="I49" i="5"/>
  <c r="H49" i="5"/>
  <c r="G49" i="5"/>
  <c r="F49" i="5"/>
  <c r="E49" i="5"/>
  <c r="D49" i="5"/>
  <c r="C49" i="5"/>
  <c r="A49" i="5"/>
  <c r="X45" i="5"/>
  <c r="I103" i="5" s="1"/>
  <c r="W45" i="5"/>
  <c r="V45" i="5"/>
  <c r="G148" i="5" s="1"/>
  <c r="U45" i="5"/>
  <c r="F148" i="5" s="1"/>
  <c r="T45" i="5"/>
  <c r="E58" i="5" s="1"/>
  <c r="S45" i="5"/>
  <c r="R45" i="5"/>
  <c r="C58" i="5" s="1"/>
  <c r="X44" i="5"/>
  <c r="I42" i="5" s="1"/>
  <c r="W44" i="5"/>
  <c r="H162" i="5" s="1"/>
  <c r="V44" i="5"/>
  <c r="G147" i="5" s="1"/>
  <c r="U44" i="5"/>
  <c r="F312" i="5" s="1"/>
  <c r="T44" i="5"/>
  <c r="E147" i="5" s="1"/>
  <c r="S44" i="5"/>
  <c r="D117" i="5" s="1"/>
  <c r="R44" i="5"/>
  <c r="C147" i="5" s="1"/>
  <c r="I43" i="5"/>
  <c r="H43" i="5"/>
  <c r="X42" i="5"/>
  <c r="W42" i="5"/>
  <c r="H100" i="5" s="1"/>
  <c r="V42" i="5"/>
  <c r="U42" i="5"/>
  <c r="F25" i="5" s="1"/>
  <c r="T42" i="5"/>
  <c r="E40" i="5" s="1"/>
  <c r="S42" i="5"/>
  <c r="D40" i="5" s="1"/>
  <c r="R42" i="5"/>
  <c r="C25" i="5" s="1"/>
  <c r="H42" i="5"/>
  <c r="G42" i="5"/>
  <c r="C42" i="5"/>
  <c r="X41" i="5"/>
  <c r="I9" i="5" s="1"/>
  <c r="W41" i="5"/>
  <c r="H129" i="5" s="1"/>
  <c r="V41" i="5"/>
  <c r="U41" i="5"/>
  <c r="F54" i="5" s="1"/>
  <c r="T41" i="5"/>
  <c r="S41" i="5"/>
  <c r="R41" i="5"/>
  <c r="X40" i="5"/>
  <c r="W40" i="5"/>
  <c r="H128" i="5" s="1"/>
  <c r="V40" i="5"/>
  <c r="G23" i="5" s="1"/>
  <c r="U40" i="5"/>
  <c r="F248" i="5" s="1"/>
  <c r="T40" i="5"/>
  <c r="S40" i="5"/>
  <c r="D53" i="5" s="1"/>
  <c r="R40" i="5"/>
  <c r="I40" i="5"/>
  <c r="H40" i="5"/>
  <c r="G40" i="5"/>
  <c r="X39" i="5"/>
  <c r="I37" i="5" s="1"/>
  <c r="W39" i="5"/>
  <c r="H127" i="5" s="1"/>
  <c r="V39" i="5"/>
  <c r="U39" i="5"/>
  <c r="F22" i="5" s="1"/>
  <c r="T39" i="5"/>
  <c r="E37" i="5" s="1"/>
  <c r="S39" i="5"/>
  <c r="D82" i="5" s="1"/>
  <c r="R39" i="5"/>
  <c r="C37" i="5" s="1"/>
  <c r="G39" i="5"/>
  <c r="F39" i="5"/>
  <c r="E39" i="5"/>
  <c r="D39" i="5"/>
  <c r="C39" i="5"/>
  <c r="X38" i="5"/>
  <c r="I36" i="5" s="1"/>
  <c r="W38" i="5"/>
  <c r="H126" i="5" s="1"/>
  <c r="V38" i="5"/>
  <c r="G21" i="5" s="1"/>
  <c r="U38" i="5"/>
  <c r="T38" i="5"/>
  <c r="S38" i="5"/>
  <c r="D6" i="5" s="1"/>
  <c r="R38" i="5"/>
  <c r="I38" i="5"/>
  <c r="F38" i="5"/>
  <c r="E38" i="5"/>
  <c r="D38" i="5"/>
  <c r="Z37" i="5"/>
  <c r="AB37" i="6" s="1"/>
  <c r="Y37" i="5"/>
  <c r="J514" i="5" s="1"/>
  <c r="P37" i="5"/>
  <c r="B514" i="5" s="1"/>
  <c r="G37" i="5"/>
  <c r="Z36" i="5"/>
  <c r="AB36" i="6" s="1"/>
  <c r="M499" i="6" s="1"/>
  <c r="Y36" i="5"/>
  <c r="J499" i="5" s="1"/>
  <c r="P36" i="5"/>
  <c r="B499" i="5" s="1"/>
  <c r="Z35" i="5"/>
  <c r="AB35" i="6" s="1"/>
  <c r="Y35" i="5"/>
  <c r="J484" i="5" s="1"/>
  <c r="P35" i="5"/>
  <c r="B484" i="5" s="1"/>
  <c r="Z34" i="5"/>
  <c r="Y34" i="5"/>
  <c r="J469" i="5" s="1"/>
  <c r="P34" i="5"/>
  <c r="B469" i="5" s="1"/>
  <c r="I34" i="5"/>
  <c r="H34" i="5"/>
  <c r="G34" i="5"/>
  <c r="F34" i="5"/>
  <c r="E34" i="5"/>
  <c r="D34" i="5"/>
  <c r="C34" i="5"/>
  <c r="A34" i="5"/>
  <c r="Z33" i="5"/>
  <c r="Y33" i="5"/>
  <c r="J454" i="5" s="1"/>
  <c r="P33" i="5"/>
  <c r="B454" i="5" s="1"/>
  <c r="Z32" i="5"/>
  <c r="Y32" i="5"/>
  <c r="J439" i="5" s="1"/>
  <c r="P32" i="5"/>
  <c r="B439" i="5" s="1"/>
  <c r="Z31" i="5"/>
  <c r="AB31" i="6" s="1"/>
  <c r="M424" i="6" s="1"/>
  <c r="Y31" i="5"/>
  <c r="J424" i="5" s="1"/>
  <c r="P31" i="5"/>
  <c r="B424" i="5" s="1"/>
  <c r="Z30" i="5"/>
  <c r="AB30" i="6" s="1"/>
  <c r="M409" i="6" s="1"/>
  <c r="Y30" i="5"/>
  <c r="J409" i="5" s="1"/>
  <c r="P30" i="5"/>
  <c r="B409" i="5" s="1"/>
  <c r="Z29" i="5"/>
  <c r="AB29" i="6" s="1"/>
  <c r="Y29" i="5"/>
  <c r="J394" i="5" s="1"/>
  <c r="P29" i="5"/>
  <c r="B394" i="5" s="1"/>
  <c r="Z28" i="5"/>
  <c r="AB28" i="6" s="1"/>
  <c r="M379" i="6" s="1"/>
  <c r="Y28" i="5"/>
  <c r="J379" i="5" s="1"/>
  <c r="P28" i="5"/>
  <c r="B379" i="5" s="1"/>
  <c r="I28" i="5"/>
  <c r="H28" i="5"/>
  <c r="G28" i="5"/>
  <c r="F28" i="5"/>
  <c r="D28" i="5"/>
  <c r="Z27" i="5"/>
  <c r="AB27" i="6" s="1"/>
  <c r="M364" i="6" s="1"/>
  <c r="Y27" i="5"/>
  <c r="J364" i="5" s="1"/>
  <c r="P27" i="5"/>
  <c r="B364" i="5" s="1"/>
  <c r="H27" i="5"/>
  <c r="G27" i="5"/>
  <c r="C27" i="5"/>
  <c r="Z26" i="5"/>
  <c r="Y26" i="5"/>
  <c r="J349" i="5" s="1"/>
  <c r="P26" i="5"/>
  <c r="B349" i="5" s="1"/>
  <c r="Z25" i="5"/>
  <c r="AB25" i="6" s="1"/>
  <c r="Y25" i="5"/>
  <c r="J334" i="5" s="1"/>
  <c r="P25" i="5"/>
  <c r="B334" i="5" s="1"/>
  <c r="I25" i="5"/>
  <c r="H25" i="5"/>
  <c r="G25" i="5"/>
  <c r="Z24" i="5"/>
  <c r="Y24" i="5"/>
  <c r="J319" i="5" s="1"/>
  <c r="P24" i="5"/>
  <c r="B319" i="5" s="1"/>
  <c r="G24" i="5"/>
  <c r="F24" i="5"/>
  <c r="E24" i="5"/>
  <c r="D24" i="5"/>
  <c r="C24" i="5"/>
  <c r="Z23" i="5"/>
  <c r="Y23" i="5"/>
  <c r="J304" i="5" s="1"/>
  <c r="P23" i="5"/>
  <c r="B304" i="5" s="1"/>
  <c r="I23" i="5"/>
  <c r="F23" i="5"/>
  <c r="E23" i="5"/>
  <c r="D23" i="5"/>
  <c r="Z22" i="5"/>
  <c r="Y22" i="5"/>
  <c r="J289" i="5" s="1"/>
  <c r="P22" i="5"/>
  <c r="B289" i="5" s="1"/>
  <c r="I22" i="5"/>
  <c r="G22" i="5"/>
  <c r="Z21" i="5"/>
  <c r="AB21" i="6" s="1"/>
  <c r="M274" i="6" s="1"/>
  <c r="Y21" i="5"/>
  <c r="J274" i="5" s="1"/>
  <c r="P21" i="5"/>
  <c r="B274" i="5" s="1"/>
  <c r="I21" i="5"/>
  <c r="F21" i="5"/>
  <c r="Z20" i="5"/>
  <c r="Y20" i="5"/>
  <c r="J259" i="5" s="1"/>
  <c r="P20" i="5"/>
  <c r="B259" i="5" s="1"/>
  <c r="Z19" i="5"/>
  <c r="AB19" i="6" s="1"/>
  <c r="M244" i="6" s="1"/>
  <c r="Y19" i="5"/>
  <c r="J244" i="5" s="1"/>
  <c r="P19" i="5"/>
  <c r="B244" i="5" s="1"/>
  <c r="I19" i="5"/>
  <c r="H19" i="5"/>
  <c r="G19" i="5"/>
  <c r="F19" i="5"/>
  <c r="E19" i="5"/>
  <c r="D19" i="5"/>
  <c r="C19" i="5"/>
  <c r="A19" i="5"/>
  <c r="Z18" i="5"/>
  <c r="Y18" i="5"/>
  <c r="J229" i="5" s="1"/>
  <c r="P18" i="5"/>
  <c r="B229" i="5" s="1"/>
  <c r="Z17" i="5"/>
  <c r="AB17" i="6" s="1"/>
  <c r="M214" i="6" s="1"/>
  <c r="Y17" i="5"/>
  <c r="J214" i="5" s="1"/>
  <c r="P17" i="5"/>
  <c r="B214" i="5" s="1"/>
  <c r="Z16" i="5"/>
  <c r="Y16" i="5"/>
  <c r="J199" i="5" s="1"/>
  <c r="P16" i="5"/>
  <c r="B199" i="5" s="1"/>
  <c r="Z15" i="5"/>
  <c r="AB15" i="6" s="1"/>
  <c r="M184" i="6" s="1"/>
  <c r="Y15" i="5"/>
  <c r="J184" i="5" s="1"/>
  <c r="P15" i="5"/>
  <c r="B184" i="5" s="1"/>
  <c r="Z14" i="5"/>
  <c r="AB14" i="6" s="1"/>
  <c r="M169" i="6" s="1"/>
  <c r="Y14" i="5"/>
  <c r="J169" i="5" s="1"/>
  <c r="P14" i="5"/>
  <c r="B169" i="5" s="1"/>
  <c r="Z13" i="5"/>
  <c r="AB13" i="6" s="1"/>
  <c r="Y13" i="5"/>
  <c r="J154" i="5" s="1"/>
  <c r="P13" i="5"/>
  <c r="B154" i="5" s="1"/>
  <c r="I13" i="5"/>
  <c r="H13" i="5"/>
  <c r="D13" i="5"/>
  <c r="C13" i="5"/>
  <c r="Z12" i="5"/>
  <c r="Y12" i="5"/>
  <c r="J139" i="5" s="1"/>
  <c r="P12" i="5"/>
  <c r="B139" i="5" s="1"/>
  <c r="H12" i="5"/>
  <c r="G12" i="5"/>
  <c r="C12" i="5"/>
  <c r="Z11" i="5"/>
  <c r="AB11" i="6" s="1"/>
  <c r="M124" i="6" s="1"/>
  <c r="Y11" i="5"/>
  <c r="J124" i="5" s="1"/>
  <c r="P11" i="5"/>
  <c r="B124" i="5" s="1"/>
  <c r="Z10" i="5"/>
  <c r="Y10" i="5"/>
  <c r="J109" i="5" s="1"/>
  <c r="P10" i="5"/>
  <c r="B109" i="5" s="1"/>
  <c r="I10" i="5"/>
  <c r="H10" i="5"/>
  <c r="G10" i="5"/>
  <c r="Z9" i="5"/>
  <c r="Y9" i="5"/>
  <c r="J94" i="5" s="1"/>
  <c r="P9" i="5"/>
  <c r="B94" i="5" s="1"/>
  <c r="G9" i="5"/>
  <c r="F9" i="5"/>
  <c r="E9" i="5"/>
  <c r="D9" i="5"/>
  <c r="C9" i="5"/>
  <c r="Z8" i="5"/>
  <c r="Y8" i="5"/>
  <c r="J79" i="5" s="1"/>
  <c r="P8" i="5"/>
  <c r="B79" i="5" s="1"/>
  <c r="I8" i="5"/>
  <c r="F8" i="5"/>
  <c r="E8" i="5"/>
  <c r="D8" i="5"/>
  <c r="Z7" i="5"/>
  <c r="AB7" i="6" s="1"/>
  <c r="M64" i="6" s="1"/>
  <c r="Y7" i="5"/>
  <c r="J64" i="5" s="1"/>
  <c r="P7" i="5"/>
  <c r="B64" i="5" s="1"/>
  <c r="I7" i="5"/>
  <c r="H7" i="5"/>
  <c r="G7" i="5"/>
  <c r="F7" i="5"/>
  <c r="Z6" i="5"/>
  <c r="AB6" i="6" s="1"/>
  <c r="Y6" i="5"/>
  <c r="J49" i="5" s="1"/>
  <c r="P6" i="5"/>
  <c r="B49" i="5" s="1"/>
  <c r="I6" i="5"/>
  <c r="F6" i="5"/>
  <c r="E6" i="5"/>
  <c r="Z5" i="5"/>
  <c r="AB5" i="6" s="1"/>
  <c r="M34" i="6" s="1"/>
  <c r="Y5" i="5"/>
  <c r="J34" i="5" s="1"/>
  <c r="P5" i="5"/>
  <c r="B34" i="5" s="1"/>
  <c r="Z4" i="5"/>
  <c r="Y4" i="5"/>
  <c r="J19" i="5" s="1"/>
  <c r="P4" i="5"/>
  <c r="B19" i="5" s="1"/>
  <c r="I4" i="5"/>
  <c r="H4" i="5"/>
  <c r="G4" i="5"/>
  <c r="F4" i="5"/>
  <c r="E4" i="5"/>
  <c r="D4" i="5"/>
  <c r="C4" i="5"/>
  <c r="A4" i="5"/>
  <c r="Z3" i="5"/>
  <c r="AB3" i="6" s="1"/>
  <c r="M4" i="6" s="1"/>
  <c r="Y3" i="5"/>
  <c r="P3" i="5"/>
  <c r="B4" i="5" s="1"/>
  <c r="A1" i="5"/>
  <c r="A1" i="4"/>
  <c r="A31" i="4" s="1"/>
  <c r="I514" i="4"/>
  <c r="H514" i="4"/>
  <c r="G514" i="4"/>
  <c r="F514" i="4"/>
  <c r="E514" i="4"/>
  <c r="D514" i="4"/>
  <c r="C514" i="4"/>
  <c r="A514" i="4"/>
  <c r="I499" i="4"/>
  <c r="H499" i="4"/>
  <c r="G499" i="4"/>
  <c r="F499" i="4"/>
  <c r="E499" i="4"/>
  <c r="D499" i="4"/>
  <c r="C499" i="4"/>
  <c r="A499" i="4"/>
  <c r="I484" i="4"/>
  <c r="H484" i="4"/>
  <c r="G484" i="4"/>
  <c r="F484" i="4"/>
  <c r="E484" i="4"/>
  <c r="D484" i="4"/>
  <c r="C484" i="4"/>
  <c r="A484" i="4"/>
  <c r="I469" i="4"/>
  <c r="H469" i="4"/>
  <c r="G469" i="4"/>
  <c r="F469" i="4"/>
  <c r="E469" i="4"/>
  <c r="D469" i="4"/>
  <c r="C469" i="4"/>
  <c r="A469" i="4"/>
  <c r="I454" i="4"/>
  <c r="H454" i="4"/>
  <c r="G454" i="4"/>
  <c r="F454" i="4"/>
  <c r="E454" i="4"/>
  <c r="D454" i="4"/>
  <c r="C454" i="4"/>
  <c r="A454" i="4"/>
  <c r="I439" i="4"/>
  <c r="H439" i="4"/>
  <c r="G439" i="4"/>
  <c r="F439" i="4"/>
  <c r="E439" i="4"/>
  <c r="D439" i="4"/>
  <c r="C439" i="4"/>
  <c r="A439" i="4"/>
  <c r="I424" i="4"/>
  <c r="H424" i="4"/>
  <c r="G424" i="4"/>
  <c r="F424" i="4"/>
  <c r="E424" i="4"/>
  <c r="D424" i="4"/>
  <c r="C424" i="4"/>
  <c r="A424" i="4"/>
  <c r="I409" i="4"/>
  <c r="H409" i="4"/>
  <c r="G409" i="4"/>
  <c r="F409" i="4"/>
  <c r="E409" i="4"/>
  <c r="D409" i="4"/>
  <c r="C409" i="4"/>
  <c r="A409" i="4"/>
  <c r="I394" i="4"/>
  <c r="H394" i="4"/>
  <c r="G394" i="4"/>
  <c r="F394" i="4"/>
  <c r="E394" i="4"/>
  <c r="D394" i="4"/>
  <c r="C394" i="4"/>
  <c r="A394" i="4"/>
  <c r="I379" i="4"/>
  <c r="H379" i="4"/>
  <c r="G379" i="4"/>
  <c r="F379" i="4"/>
  <c r="E379" i="4"/>
  <c r="D379" i="4"/>
  <c r="C379" i="4"/>
  <c r="A379" i="4"/>
  <c r="I364" i="4"/>
  <c r="H364" i="4"/>
  <c r="G364" i="4"/>
  <c r="F364" i="4"/>
  <c r="E364" i="4"/>
  <c r="D364" i="4"/>
  <c r="C364" i="4"/>
  <c r="A364" i="4"/>
  <c r="I349" i="4"/>
  <c r="H349" i="4"/>
  <c r="G349" i="4"/>
  <c r="F349" i="4"/>
  <c r="E349" i="4"/>
  <c r="D349" i="4"/>
  <c r="C349" i="4"/>
  <c r="A349" i="4"/>
  <c r="I334" i="4"/>
  <c r="H334" i="4"/>
  <c r="G334" i="4"/>
  <c r="F334" i="4"/>
  <c r="E334" i="4"/>
  <c r="D334" i="4"/>
  <c r="C334" i="4"/>
  <c r="A334" i="4"/>
  <c r="I319" i="4"/>
  <c r="H319" i="4"/>
  <c r="G319" i="4"/>
  <c r="F319" i="4"/>
  <c r="E319" i="4"/>
  <c r="D319" i="4"/>
  <c r="C319" i="4"/>
  <c r="A319" i="4"/>
  <c r="I304" i="4"/>
  <c r="H304" i="4"/>
  <c r="G304" i="4"/>
  <c r="F304" i="4"/>
  <c r="E304" i="4"/>
  <c r="D304" i="4"/>
  <c r="C304" i="4"/>
  <c r="A304" i="4"/>
  <c r="I289" i="4"/>
  <c r="H289" i="4"/>
  <c r="G289" i="4"/>
  <c r="F289" i="4"/>
  <c r="E289" i="4"/>
  <c r="D289" i="4"/>
  <c r="C289" i="4"/>
  <c r="A289" i="4"/>
  <c r="I274" i="4"/>
  <c r="H274" i="4"/>
  <c r="G274" i="4"/>
  <c r="F274" i="4"/>
  <c r="E274" i="4"/>
  <c r="D274" i="4"/>
  <c r="C274" i="4"/>
  <c r="A274" i="4"/>
  <c r="I259" i="4"/>
  <c r="H259" i="4"/>
  <c r="G259" i="4"/>
  <c r="F259" i="4"/>
  <c r="E259" i="4"/>
  <c r="D259" i="4"/>
  <c r="C259" i="4"/>
  <c r="A259" i="4"/>
  <c r="I244" i="4"/>
  <c r="H244" i="4"/>
  <c r="G244" i="4"/>
  <c r="F244" i="4"/>
  <c r="E244" i="4"/>
  <c r="D244" i="4"/>
  <c r="C244" i="4"/>
  <c r="A244" i="4"/>
  <c r="I229" i="4"/>
  <c r="H229" i="4"/>
  <c r="G229" i="4"/>
  <c r="F229" i="4"/>
  <c r="E229" i="4"/>
  <c r="D229" i="4"/>
  <c r="C229" i="4"/>
  <c r="A229" i="4"/>
  <c r="I214" i="4"/>
  <c r="H214" i="4"/>
  <c r="G214" i="4"/>
  <c r="F214" i="4"/>
  <c r="E214" i="4"/>
  <c r="D214" i="4"/>
  <c r="C214" i="4"/>
  <c r="A214" i="4"/>
  <c r="I199" i="4"/>
  <c r="H199" i="4"/>
  <c r="G199" i="4"/>
  <c r="F199" i="4"/>
  <c r="E199" i="4"/>
  <c r="D199" i="4"/>
  <c r="C199" i="4"/>
  <c r="A199" i="4"/>
  <c r="I184" i="4"/>
  <c r="H184" i="4"/>
  <c r="G184" i="4"/>
  <c r="F184" i="4"/>
  <c r="E184" i="4"/>
  <c r="D184" i="4"/>
  <c r="C184" i="4"/>
  <c r="A184" i="4"/>
  <c r="I169" i="4"/>
  <c r="H169" i="4"/>
  <c r="G169" i="4"/>
  <c r="F169" i="4"/>
  <c r="E169" i="4"/>
  <c r="D169" i="4"/>
  <c r="C169" i="4"/>
  <c r="A169" i="4"/>
  <c r="I154" i="4"/>
  <c r="H154" i="4"/>
  <c r="G154" i="4"/>
  <c r="F154" i="4"/>
  <c r="E154" i="4"/>
  <c r="D154" i="4"/>
  <c r="C154" i="4"/>
  <c r="A154" i="4"/>
  <c r="I139" i="4"/>
  <c r="H139" i="4"/>
  <c r="G139" i="4"/>
  <c r="F139" i="4"/>
  <c r="E139" i="4"/>
  <c r="D139" i="4"/>
  <c r="C139" i="4"/>
  <c r="A139" i="4"/>
  <c r="I124" i="4"/>
  <c r="H124" i="4"/>
  <c r="G124" i="4"/>
  <c r="F124" i="4"/>
  <c r="E124" i="4"/>
  <c r="D124" i="4"/>
  <c r="C124" i="4"/>
  <c r="A124" i="4"/>
  <c r="I109" i="4"/>
  <c r="H109" i="4"/>
  <c r="G109" i="4"/>
  <c r="F109" i="4"/>
  <c r="E109" i="4"/>
  <c r="D109" i="4"/>
  <c r="C109" i="4"/>
  <c r="A109" i="4"/>
  <c r="I94" i="4"/>
  <c r="H94" i="4"/>
  <c r="G94" i="4"/>
  <c r="F94" i="4"/>
  <c r="E94" i="4"/>
  <c r="D94" i="4"/>
  <c r="C94" i="4"/>
  <c r="A94" i="4"/>
  <c r="I79" i="4"/>
  <c r="H79" i="4"/>
  <c r="G79" i="4"/>
  <c r="F79" i="4"/>
  <c r="E79" i="4"/>
  <c r="D79" i="4"/>
  <c r="C79" i="4"/>
  <c r="A79" i="4"/>
  <c r="I64" i="4"/>
  <c r="H64" i="4"/>
  <c r="G64" i="4"/>
  <c r="F64" i="4"/>
  <c r="E64" i="4"/>
  <c r="D64" i="4"/>
  <c r="C64" i="4"/>
  <c r="A64" i="4"/>
  <c r="I49" i="4"/>
  <c r="H49" i="4"/>
  <c r="G49" i="4"/>
  <c r="F49" i="4"/>
  <c r="E49" i="4"/>
  <c r="D49" i="4"/>
  <c r="C49" i="4"/>
  <c r="A49" i="4"/>
  <c r="X45" i="4"/>
  <c r="I13" i="4" s="1"/>
  <c r="W45" i="4"/>
  <c r="H118" i="4" s="1"/>
  <c r="V45" i="4"/>
  <c r="G88" i="4" s="1"/>
  <c r="U45" i="4"/>
  <c r="F58" i="4" s="1"/>
  <c r="T45" i="4"/>
  <c r="E58" i="4" s="1"/>
  <c r="S45" i="4"/>
  <c r="D163" i="4" s="1"/>
  <c r="R45" i="4"/>
  <c r="C148" i="4" s="1"/>
  <c r="X44" i="4"/>
  <c r="I192" i="4" s="1"/>
  <c r="W44" i="4"/>
  <c r="H57" i="4" s="1"/>
  <c r="V44" i="4"/>
  <c r="G132" i="4" s="1"/>
  <c r="U44" i="4"/>
  <c r="F12" i="4" s="1"/>
  <c r="T44" i="4"/>
  <c r="E57" i="4" s="1"/>
  <c r="S44" i="4"/>
  <c r="D72" i="4" s="1"/>
  <c r="R44" i="4"/>
  <c r="C57" i="4" s="1"/>
  <c r="G43" i="4"/>
  <c r="D43" i="4"/>
  <c r="X42" i="4"/>
  <c r="I55" i="4" s="1"/>
  <c r="W42" i="4"/>
  <c r="H55" i="4" s="1"/>
  <c r="V42" i="4"/>
  <c r="G160" i="4" s="1"/>
  <c r="U42" i="4"/>
  <c r="F55" i="4" s="1"/>
  <c r="T42" i="4"/>
  <c r="E55" i="4" s="1"/>
  <c r="S42" i="4"/>
  <c r="D55" i="4" s="1"/>
  <c r="R42" i="4"/>
  <c r="C220" i="4" s="1"/>
  <c r="I42" i="4"/>
  <c r="E42" i="4"/>
  <c r="D42" i="4"/>
  <c r="C42" i="4"/>
  <c r="X41" i="4"/>
  <c r="I54" i="4" s="1"/>
  <c r="W41" i="4"/>
  <c r="H54" i="4" s="1"/>
  <c r="V41" i="4"/>
  <c r="G159" i="4" s="1"/>
  <c r="U41" i="4"/>
  <c r="F129" i="4" s="1"/>
  <c r="T41" i="4"/>
  <c r="E54" i="4" s="1"/>
  <c r="S41" i="4"/>
  <c r="D54" i="4" s="1"/>
  <c r="R41" i="4"/>
  <c r="C54" i="4" s="1"/>
  <c r="X40" i="4"/>
  <c r="W40" i="4"/>
  <c r="H8" i="4" s="1"/>
  <c r="V40" i="4"/>
  <c r="G203" i="4" s="1"/>
  <c r="U40" i="4"/>
  <c r="F128" i="4" s="1"/>
  <c r="T40" i="4"/>
  <c r="S40" i="4"/>
  <c r="D68" i="4" s="1"/>
  <c r="R40" i="4"/>
  <c r="C128" i="4" s="1"/>
  <c r="H40" i="4"/>
  <c r="F40" i="4"/>
  <c r="E40" i="4"/>
  <c r="X39" i="4"/>
  <c r="I52" i="4" s="1"/>
  <c r="W39" i="4"/>
  <c r="H82" i="4" s="1"/>
  <c r="V39" i="4"/>
  <c r="G157" i="4" s="1"/>
  <c r="U39" i="4"/>
  <c r="F157" i="4" s="1"/>
  <c r="T39" i="4"/>
  <c r="E217" i="4" s="1"/>
  <c r="S39" i="4"/>
  <c r="D7" i="4" s="1"/>
  <c r="R39" i="4"/>
  <c r="C7" i="4" s="1"/>
  <c r="F39" i="4"/>
  <c r="E39" i="4"/>
  <c r="C39" i="4"/>
  <c r="X38" i="4"/>
  <c r="I36" i="4" s="1"/>
  <c r="W38" i="4"/>
  <c r="H81" i="4" s="1"/>
  <c r="V38" i="4"/>
  <c r="G111" i="4" s="1"/>
  <c r="U38" i="4"/>
  <c r="F96" i="4" s="1"/>
  <c r="T38" i="4"/>
  <c r="E21" i="4" s="1"/>
  <c r="S38" i="4"/>
  <c r="D81" i="4" s="1"/>
  <c r="R38" i="4"/>
  <c r="C81" i="4" s="1"/>
  <c r="I38" i="4"/>
  <c r="F38" i="4"/>
  <c r="E38" i="4"/>
  <c r="D38" i="4"/>
  <c r="Z37" i="4"/>
  <c r="AB37" i="5" s="1"/>
  <c r="M514" i="5" s="1"/>
  <c r="Y37" i="4"/>
  <c r="J514" i="4" s="1"/>
  <c r="P37" i="4"/>
  <c r="B514" i="4" s="1"/>
  <c r="C37" i="4"/>
  <c r="Z36" i="4"/>
  <c r="AB36" i="5" s="1"/>
  <c r="M499" i="5" s="1"/>
  <c r="Y36" i="4"/>
  <c r="J499" i="4" s="1"/>
  <c r="P36" i="4"/>
  <c r="B499" i="4" s="1"/>
  <c r="Z35" i="4"/>
  <c r="AB35" i="5" s="1"/>
  <c r="M484" i="5" s="1"/>
  <c r="Y35" i="4"/>
  <c r="J484" i="4" s="1"/>
  <c r="P35" i="4"/>
  <c r="B484" i="4" s="1"/>
  <c r="Z34" i="4"/>
  <c r="Y34" i="4"/>
  <c r="J469" i="4" s="1"/>
  <c r="P34" i="4"/>
  <c r="B469" i="4" s="1"/>
  <c r="I34" i="4"/>
  <c r="H34" i="4"/>
  <c r="G34" i="4"/>
  <c r="F34" i="4"/>
  <c r="E34" i="4"/>
  <c r="D34" i="4"/>
  <c r="C34" i="4"/>
  <c r="A34" i="4"/>
  <c r="Z33" i="4"/>
  <c r="Y33" i="4"/>
  <c r="J454" i="4" s="1"/>
  <c r="P33" i="4"/>
  <c r="B454" i="4" s="1"/>
  <c r="Z32" i="4"/>
  <c r="AB32" i="5" s="1"/>
  <c r="Y32" i="4"/>
  <c r="J439" i="4" s="1"/>
  <c r="P32" i="4"/>
  <c r="B439" i="4" s="1"/>
  <c r="Z31" i="4"/>
  <c r="Y31" i="4"/>
  <c r="J424" i="4" s="1"/>
  <c r="P31" i="4"/>
  <c r="B424" i="4" s="1"/>
  <c r="Z30" i="4"/>
  <c r="Y30" i="4"/>
  <c r="J409" i="4" s="1"/>
  <c r="P30" i="4"/>
  <c r="B409" i="4" s="1"/>
  <c r="Z29" i="4"/>
  <c r="AB29" i="5" s="1"/>
  <c r="M394" i="5" s="1"/>
  <c r="Y29" i="4"/>
  <c r="J394" i="4" s="1"/>
  <c r="P29" i="4"/>
  <c r="B394" i="4" s="1"/>
  <c r="Z28" i="4"/>
  <c r="Y28" i="4"/>
  <c r="J379" i="4" s="1"/>
  <c r="P28" i="4"/>
  <c r="B379" i="4" s="1"/>
  <c r="I28" i="4"/>
  <c r="G28" i="4"/>
  <c r="E28" i="4"/>
  <c r="D28" i="4"/>
  <c r="Z27" i="4"/>
  <c r="Y27" i="4"/>
  <c r="J364" i="4" s="1"/>
  <c r="P27" i="4"/>
  <c r="B364" i="4" s="1"/>
  <c r="I27" i="4"/>
  <c r="H27" i="4"/>
  <c r="E27" i="4"/>
  <c r="D27" i="4"/>
  <c r="C27" i="4"/>
  <c r="Z26" i="4"/>
  <c r="Y26" i="4"/>
  <c r="J349" i="4" s="1"/>
  <c r="P26" i="4"/>
  <c r="B349" i="4" s="1"/>
  <c r="Z25" i="4"/>
  <c r="Y25" i="4"/>
  <c r="J334" i="4" s="1"/>
  <c r="P25" i="4"/>
  <c r="B334" i="4" s="1"/>
  <c r="H25" i="4"/>
  <c r="F25" i="4"/>
  <c r="E25" i="4"/>
  <c r="D25" i="4"/>
  <c r="C25" i="4"/>
  <c r="Z24" i="4"/>
  <c r="Y24" i="4"/>
  <c r="J319" i="4" s="1"/>
  <c r="P24" i="4"/>
  <c r="B319" i="4" s="1"/>
  <c r="F24" i="4"/>
  <c r="E24" i="4"/>
  <c r="C24" i="4"/>
  <c r="Z23" i="4"/>
  <c r="Y23" i="4"/>
  <c r="J304" i="4" s="1"/>
  <c r="P23" i="4"/>
  <c r="B304" i="4" s="1"/>
  <c r="I23" i="4"/>
  <c r="E23" i="4"/>
  <c r="D23" i="4"/>
  <c r="Z22" i="4"/>
  <c r="AB22" i="5" s="1"/>
  <c r="M289" i="5" s="1"/>
  <c r="Y22" i="4"/>
  <c r="J289" i="4" s="1"/>
  <c r="P22" i="4"/>
  <c r="B289" i="4" s="1"/>
  <c r="G22" i="4"/>
  <c r="C22" i="4"/>
  <c r="Z21" i="4"/>
  <c r="AB21" i="5" s="1"/>
  <c r="M274" i="5" s="1"/>
  <c r="Y21" i="4"/>
  <c r="J274" i="4" s="1"/>
  <c r="P21" i="4"/>
  <c r="B274" i="4" s="1"/>
  <c r="F21" i="4"/>
  <c r="D21" i="4"/>
  <c r="C21" i="4"/>
  <c r="Z20" i="4"/>
  <c r="AB20" i="5" s="1"/>
  <c r="M259" i="5" s="1"/>
  <c r="Y20" i="4"/>
  <c r="J259" i="4" s="1"/>
  <c r="P20" i="4"/>
  <c r="B259" i="4" s="1"/>
  <c r="Z19" i="4"/>
  <c r="AB19" i="5" s="1"/>
  <c r="M244" i="5" s="1"/>
  <c r="Y19" i="4"/>
  <c r="J244" i="4" s="1"/>
  <c r="P19" i="4"/>
  <c r="B244" i="4" s="1"/>
  <c r="I19" i="4"/>
  <c r="H19" i="4"/>
  <c r="G19" i="4"/>
  <c r="F19" i="4"/>
  <c r="E19" i="4"/>
  <c r="D19" i="4"/>
  <c r="C19" i="4"/>
  <c r="A19" i="4"/>
  <c r="Z18" i="4"/>
  <c r="Y18" i="4"/>
  <c r="J229" i="4" s="1"/>
  <c r="P18" i="4"/>
  <c r="B229" i="4" s="1"/>
  <c r="Z17" i="4"/>
  <c r="Y17" i="4"/>
  <c r="J214" i="4" s="1"/>
  <c r="P17" i="4"/>
  <c r="B214" i="4" s="1"/>
  <c r="Z16" i="4"/>
  <c r="AB16" i="5" s="1"/>
  <c r="Y16" i="4"/>
  <c r="J199" i="4" s="1"/>
  <c r="P16" i="4"/>
  <c r="B199" i="4" s="1"/>
  <c r="Z15" i="4"/>
  <c r="Y15" i="4"/>
  <c r="J184" i="4" s="1"/>
  <c r="P15" i="4"/>
  <c r="B184" i="4" s="1"/>
  <c r="Z14" i="4"/>
  <c r="AB14" i="5" s="1"/>
  <c r="M169" i="5" s="1"/>
  <c r="Y14" i="4"/>
  <c r="J169" i="4" s="1"/>
  <c r="P14" i="4"/>
  <c r="B169" i="4" s="1"/>
  <c r="Z13" i="4"/>
  <c r="AB13" i="5" s="1"/>
  <c r="M154" i="5" s="1"/>
  <c r="Y13" i="4"/>
  <c r="J154" i="4" s="1"/>
  <c r="P13" i="4"/>
  <c r="B154" i="4" s="1"/>
  <c r="G13" i="4"/>
  <c r="E13" i="4"/>
  <c r="D13" i="4"/>
  <c r="Z12" i="4"/>
  <c r="AB12" i="5" s="1"/>
  <c r="Y12" i="4"/>
  <c r="J139" i="4" s="1"/>
  <c r="P12" i="4"/>
  <c r="B139" i="4" s="1"/>
  <c r="I12" i="4"/>
  <c r="E12" i="4"/>
  <c r="D12" i="4"/>
  <c r="C12" i="4"/>
  <c r="Z11" i="4"/>
  <c r="AB11" i="5" s="1"/>
  <c r="M124" i="5" s="1"/>
  <c r="Y11" i="4"/>
  <c r="J124" i="4" s="1"/>
  <c r="P11" i="4"/>
  <c r="B124" i="4" s="1"/>
  <c r="Z10" i="4"/>
  <c r="Y10" i="4"/>
  <c r="J109" i="4" s="1"/>
  <c r="P10" i="4"/>
  <c r="B109" i="4" s="1"/>
  <c r="H10" i="4"/>
  <c r="F10" i="4"/>
  <c r="E10" i="4"/>
  <c r="Z9" i="4"/>
  <c r="Y9" i="4"/>
  <c r="J94" i="4" s="1"/>
  <c r="P9" i="4"/>
  <c r="B94" i="4" s="1"/>
  <c r="I9" i="4"/>
  <c r="F9" i="4"/>
  <c r="E9" i="4"/>
  <c r="C9" i="4"/>
  <c r="Z8" i="4"/>
  <c r="Y8" i="4"/>
  <c r="J79" i="4" s="1"/>
  <c r="P8" i="4"/>
  <c r="B79" i="4" s="1"/>
  <c r="I8" i="4"/>
  <c r="E8" i="4"/>
  <c r="D8" i="4"/>
  <c r="Z7" i="4"/>
  <c r="Y7" i="4"/>
  <c r="J64" i="4" s="1"/>
  <c r="P7" i="4"/>
  <c r="B64" i="4" s="1"/>
  <c r="G7" i="4"/>
  <c r="F7" i="4"/>
  <c r="Z6" i="4"/>
  <c r="Y6" i="4"/>
  <c r="J49" i="4" s="1"/>
  <c r="P6" i="4"/>
  <c r="B49" i="4" s="1"/>
  <c r="I6" i="4"/>
  <c r="F6" i="4"/>
  <c r="C6" i="4"/>
  <c r="Z5" i="4"/>
  <c r="AB5" i="5" s="1"/>
  <c r="M34" i="5" s="1"/>
  <c r="Y5" i="4"/>
  <c r="J34" i="4" s="1"/>
  <c r="P5" i="4"/>
  <c r="B34" i="4" s="1"/>
  <c r="Z4" i="4"/>
  <c r="AB4" i="5" s="1"/>
  <c r="M19" i="5" s="1"/>
  <c r="Y4" i="4"/>
  <c r="J19" i="4" s="1"/>
  <c r="P4" i="4"/>
  <c r="B19" i="4" s="1"/>
  <c r="I4" i="4"/>
  <c r="H4" i="4"/>
  <c r="G4" i="4"/>
  <c r="F4" i="4"/>
  <c r="E4" i="4"/>
  <c r="D4" i="4"/>
  <c r="C4" i="4"/>
  <c r="A4" i="4"/>
  <c r="Z3" i="4"/>
  <c r="AB3" i="5" s="1"/>
  <c r="M4" i="5" s="1"/>
  <c r="Y3" i="4"/>
  <c r="P3" i="4"/>
  <c r="B4" i="4" s="1"/>
  <c r="A1" i="3"/>
  <c r="M514" i="3"/>
  <c r="I514" i="3"/>
  <c r="H514" i="3"/>
  <c r="G514" i="3"/>
  <c r="F514" i="3"/>
  <c r="E514" i="3"/>
  <c r="D514" i="3"/>
  <c r="C514" i="3"/>
  <c r="A514" i="3"/>
  <c r="M499" i="3"/>
  <c r="I499" i="3"/>
  <c r="H499" i="3"/>
  <c r="G499" i="3"/>
  <c r="F499" i="3"/>
  <c r="E499" i="3"/>
  <c r="D499" i="3"/>
  <c r="C499" i="3"/>
  <c r="A499" i="3"/>
  <c r="M484" i="3"/>
  <c r="I484" i="3"/>
  <c r="H484" i="3"/>
  <c r="G484" i="3"/>
  <c r="F484" i="3"/>
  <c r="E484" i="3"/>
  <c r="D484" i="3"/>
  <c r="C484" i="3"/>
  <c r="A484" i="3"/>
  <c r="M469" i="3"/>
  <c r="I469" i="3"/>
  <c r="H469" i="3"/>
  <c r="G469" i="3"/>
  <c r="F469" i="3"/>
  <c r="E469" i="3"/>
  <c r="D469" i="3"/>
  <c r="C469" i="3"/>
  <c r="A469" i="3"/>
  <c r="M454" i="3"/>
  <c r="I454" i="3"/>
  <c r="H454" i="3"/>
  <c r="G454" i="3"/>
  <c r="F454" i="3"/>
  <c r="E454" i="3"/>
  <c r="D454" i="3"/>
  <c r="C454" i="3"/>
  <c r="A454" i="3"/>
  <c r="M439" i="3"/>
  <c r="I439" i="3"/>
  <c r="H439" i="3"/>
  <c r="G439" i="3"/>
  <c r="F439" i="3"/>
  <c r="E439" i="3"/>
  <c r="D439" i="3"/>
  <c r="C439" i="3"/>
  <c r="A439" i="3"/>
  <c r="M424" i="3"/>
  <c r="I424" i="3"/>
  <c r="H424" i="3"/>
  <c r="G424" i="3"/>
  <c r="F424" i="3"/>
  <c r="E424" i="3"/>
  <c r="D424" i="3"/>
  <c r="C424" i="3"/>
  <c r="A424" i="3"/>
  <c r="M409" i="3"/>
  <c r="I409" i="3"/>
  <c r="H409" i="3"/>
  <c r="G409" i="3"/>
  <c r="F409" i="3"/>
  <c r="E409" i="3"/>
  <c r="D409" i="3"/>
  <c r="C409" i="3"/>
  <c r="A409" i="3"/>
  <c r="M394" i="3"/>
  <c r="I394" i="3"/>
  <c r="H394" i="3"/>
  <c r="G394" i="3"/>
  <c r="F394" i="3"/>
  <c r="E394" i="3"/>
  <c r="D394" i="3"/>
  <c r="C394" i="3"/>
  <c r="A394" i="3"/>
  <c r="M379" i="3"/>
  <c r="I379" i="3"/>
  <c r="H379" i="3"/>
  <c r="G379" i="3"/>
  <c r="F379" i="3"/>
  <c r="E379" i="3"/>
  <c r="D379" i="3"/>
  <c r="C379" i="3"/>
  <c r="A379" i="3"/>
  <c r="M364" i="3"/>
  <c r="I364" i="3"/>
  <c r="H364" i="3"/>
  <c r="G364" i="3"/>
  <c r="F364" i="3"/>
  <c r="E364" i="3"/>
  <c r="D364" i="3"/>
  <c r="C364" i="3"/>
  <c r="A364" i="3"/>
  <c r="M349" i="3"/>
  <c r="I349" i="3"/>
  <c r="H349" i="3"/>
  <c r="G349" i="3"/>
  <c r="F349" i="3"/>
  <c r="E349" i="3"/>
  <c r="D349" i="3"/>
  <c r="C349" i="3"/>
  <c r="A349" i="3"/>
  <c r="M334" i="3"/>
  <c r="I334" i="3"/>
  <c r="H334" i="3"/>
  <c r="G334" i="3"/>
  <c r="F334" i="3"/>
  <c r="E334" i="3"/>
  <c r="D334" i="3"/>
  <c r="C334" i="3"/>
  <c r="A334" i="3"/>
  <c r="M319" i="3"/>
  <c r="I319" i="3"/>
  <c r="H319" i="3"/>
  <c r="G319" i="3"/>
  <c r="F319" i="3"/>
  <c r="E319" i="3"/>
  <c r="D319" i="3"/>
  <c r="C319" i="3"/>
  <c r="A319" i="3"/>
  <c r="M304" i="3"/>
  <c r="I304" i="3"/>
  <c r="H304" i="3"/>
  <c r="G304" i="3"/>
  <c r="F304" i="3"/>
  <c r="E304" i="3"/>
  <c r="D304" i="3"/>
  <c r="C304" i="3"/>
  <c r="A304" i="3"/>
  <c r="M289" i="3"/>
  <c r="I289" i="3"/>
  <c r="H289" i="3"/>
  <c r="G289" i="3"/>
  <c r="F289" i="3"/>
  <c r="E289" i="3"/>
  <c r="D289" i="3"/>
  <c r="C289" i="3"/>
  <c r="A289" i="3"/>
  <c r="M274" i="3"/>
  <c r="I274" i="3"/>
  <c r="H274" i="3"/>
  <c r="G274" i="3"/>
  <c r="F274" i="3"/>
  <c r="E274" i="3"/>
  <c r="D274" i="3"/>
  <c r="C274" i="3"/>
  <c r="A274" i="3"/>
  <c r="M259" i="3"/>
  <c r="I259" i="3"/>
  <c r="H259" i="3"/>
  <c r="G259" i="3"/>
  <c r="F259" i="3"/>
  <c r="E259" i="3"/>
  <c r="D259" i="3"/>
  <c r="C259" i="3"/>
  <c r="A259" i="3"/>
  <c r="M244" i="3"/>
  <c r="I244" i="3"/>
  <c r="H244" i="3"/>
  <c r="G244" i="3"/>
  <c r="F244" i="3"/>
  <c r="E244" i="3"/>
  <c r="D244" i="3"/>
  <c r="C244" i="3"/>
  <c r="A244" i="3"/>
  <c r="M229" i="3"/>
  <c r="I229" i="3"/>
  <c r="H229" i="3"/>
  <c r="G229" i="3"/>
  <c r="F229" i="3"/>
  <c r="E229" i="3"/>
  <c r="D229" i="3"/>
  <c r="C229" i="3"/>
  <c r="A229" i="3"/>
  <c r="M214" i="3"/>
  <c r="I214" i="3"/>
  <c r="H214" i="3"/>
  <c r="G214" i="3"/>
  <c r="F214" i="3"/>
  <c r="E214" i="3"/>
  <c r="D214" i="3"/>
  <c r="C214" i="3"/>
  <c r="A214" i="3"/>
  <c r="M199" i="3"/>
  <c r="I199" i="3"/>
  <c r="H199" i="3"/>
  <c r="G199" i="3"/>
  <c r="F199" i="3"/>
  <c r="E199" i="3"/>
  <c r="D199" i="3"/>
  <c r="C199" i="3"/>
  <c r="A199" i="3"/>
  <c r="M184" i="3"/>
  <c r="I184" i="3"/>
  <c r="H184" i="3"/>
  <c r="G184" i="3"/>
  <c r="F184" i="3"/>
  <c r="E184" i="3"/>
  <c r="D184" i="3"/>
  <c r="C184" i="3"/>
  <c r="A184" i="3"/>
  <c r="M169" i="3"/>
  <c r="I169" i="3"/>
  <c r="H169" i="3"/>
  <c r="G169" i="3"/>
  <c r="F169" i="3"/>
  <c r="E169" i="3"/>
  <c r="D169" i="3"/>
  <c r="C169" i="3"/>
  <c r="A169" i="3"/>
  <c r="M154" i="3"/>
  <c r="I154" i="3"/>
  <c r="H154" i="3"/>
  <c r="G154" i="3"/>
  <c r="F154" i="3"/>
  <c r="E154" i="3"/>
  <c r="D154" i="3"/>
  <c r="C154" i="3"/>
  <c r="A154" i="3"/>
  <c r="M139" i="3"/>
  <c r="I139" i="3"/>
  <c r="H139" i="3"/>
  <c r="G139" i="3"/>
  <c r="F139" i="3"/>
  <c r="E139" i="3"/>
  <c r="D139" i="3"/>
  <c r="C139" i="3"/>
  <c r="A139" i="3"/>
  <c r="M124" i="3"/>
  <c r="I124" i="3"/>
  <c r="H124" i="3"/>
  <c r="G124" i="3"/>
  <c r="F124" i="3"/>
  <c r="E124" i="3"/>
  <c r="D124" i="3"/>
  <c r="C124" i="3"/>
  <c r="A124" i="3"/>
  <c r="M109" i="3"/>
  <c r="I109" i="3"/>
  <c r="H109" i="3"/>
  <c r="G109" i="3"/>
  <c r="F109" i="3"/>
  <c r="E109" i="3"/>
  <c r="D109" i="3"/>
  <c r="C109" i="3"/>
  <c r="A109" i="3"/>
  <c r="M94" i="3"/>
  <c r="I94" i="3"/>
  <c r="H94" i="3"/>
  <c r="G94" i="3"/>
  <c r="F94" i="3"/>
  <c r="E94" i="3"/>
  <c r="D94" i="3"/>
  <c r="C94" i="3"/>
  <c r="A94" i="3"/>
  <c r="M79" i="3"/>
  <c r="I79" i="3"/>
  <c r="H79" i="3"/>
  <c r="G79" i="3"/>
  <c r="F79" i="3"/>
  <c r="E79" i="3"/>
  <c r="D79" i="3"/>
  <c r="C79" i="3"/>
  <c r="A79" i="3"/>
  <c r="M64" i="3"/>
  <c r="I64" i="3"/>
  <c r="H64" i="3"/>
  <c r="G64" i="3"/>
  <c r="F64" i="3"/>
  <c r="E64" i="3"/>
  <c r="D64" i="3"/>
  <c r="C64" i="3"/>
  <c r="A64" i="3"/>
  <c r="M49" i="3"/>
  <c r="I49" i="3"/>
  <c r="H49" i="3"/>
  <c r="G49" i="3"/>
  <c r="F49" i="3"/>
  <c r="E49" i="3"/>
  <c r="D49" i="3"/>
  <c r="C49" i="3"/>
  <c r="A49" i="3"/>
  <c r="X45" i="3"/>
  <c r="I133" i="3" s="1"/>
  <c r="W45" i="3"/>
  <c r="H43" i="3" s="1"/>
  <c r="V45" i="3"/>
  <c r="U45" i="3"/>
  <c r="F28" i="3" s="1"/>
  <c r="T45" i="3"/>
  <c r="E148" i="3" s="1"/>
  <c r="S45" i="3"/>
  <c r="D118" i="3" s="1"/>
  <c r="R45" i="3"/>
  <c r="C193" i="3" s="1"/>
  <c r="X44" i="3"/>
  <c r="I192" i="3" s="1"/>
  <c r="W44" i="3"/>
  <c r="H222" i="3" s="1"/>
  <c r="V44" i="3"/>
  <c r="U44" i="3"/>
  <c r="F72" i="3" s="1"/>
  <c r="T44" i="3"/>
  <c r="E117" i="3" s="1"/>
  <c r="S44" i="3"/>
  <c r="D492" i="3" s="1"/>
  <c r="R44" i="3"/>
  <c r="C132" i="3" s="1"/>
  <c r="D43" i="3"/>
  <c r="X42" i="3"/>
  <c r="I85" i="3" s="1"/>
  <c r="W42" i="3"/>
  <c r="H25" i="3" s="1"/>
  <c r="V42" i="3"/>
  <c r="U42" i="3"/>
  <c r="F115" i="3" s="1"/>
  <c r="T42" i="3"/>
  <c r="E115" i="3" s="1"/>
  <c r="S42" i="3"/>
  <c r="D115" i="3" s="1"/>
  <c r="R42" i="3"/>
  <c r="C115" i="3" s="1"/>
  <c r="H42" i="3"/>
  <c r="G42" i="3"/>
  <c r="F42" i="3"/>
  <c r="X41" i="3"/>
  <c r="I189" i="3" s="1"/>
  <c r="W41" i="3"/>
  <c r="V41" i="3"/>
  <c r="U41" i="3"/>
  <c r="F264" i="3" s="1"/>
  <c r="T41" i="3"/>
  <c r="E114" i="3" s="1"/>
  <c r="S41" i="3"/>
  <c r="D114" i="3" s="1"/>
  <c r="R41" i="3"/>
  <c r="C129" i="3" s="1"/>
  <c r="X40" i="3"/>
  <c r="I83" i="3" s="1"/>
  <c r="W40" i="3"/>
  <c r="V40" i="3"/>
  <c r="G143" i="3" s="1"/>
  <c r="U40" i="3"/>
  <c r="F173" i="3" s="1"/>
  <c r="T40" i="3"/>
  <c r="E173" i="3" s="1"/>
  <c r="S40" i="3"/>
  <c r="D173" i="3" s="1"/>
  <c r="R40" i="3"/>
  <c r="C23" i="3" s="1"/>
  <c r="G40" i="3"/>
  <c r="F40" i="3"/>
  <c r="D40" i="3"/>
  <c r="X39" i="3"/>
  <c r="I52" i="3" s="1"/>
  <c r="W39" i="3"/>
  <c r="H247" i="3" s="1"/>
  <c r="V39" i="3"/>
  <c r="G247" i="3" s="1"/>
  <c r="U39" i="3"/>
  <c r="F202" i="3" s="1"/>
  <c r="T39" i="3"/>
  <c r="E202" i="3" s="1"/>
  <c r="S39" i="3"/>
  <c r="D262" i="3" s="1"/>
  <c r="R39" i="3"/>
  <c r="C307" i="3" s="1"/>
  <c r="I39" i="3"/>
  <c r="G39" i="3"/>
  <c r="F39" i="3"/>
  <c r="X38" i="3"/>
  <c r="I111" i="3" s="1"/>
  <c r="W38" i="3"/>
  <c r="H36" i="3" s="1"/>
  <c r="V38" i="3"/>
  <c r="G21" i="3" s="1"/>
  <c r="U38" i="3"/>
  <c r="F201" i="3" s="1"/>
  <c r="T38" i="3"/>
  <c r="E201" i="3" s="1"/>
  <c r="S38" i="3"/>
  <c r="D141" i="3" s="1"/>
  <c r="R38" i="3"/>
  <c r="C21" i="3" s="1"/>
  <c r="I38" i="3"/>
  <c r="H38" i="3"/>
  <c r="F38" i="3"/>
  <c r="Z37" i="3"/>
  <c r="AC37" i="3" s="1"/>
  <c r="Y37" i="3"/>
  <c r="J514" i="3" s="1"/>
  <c r="P37" i="3"/>
  <c r="B514" i="3" s="1"/>
  <c r="D37" i="3"/>
  <c r="Z36" i="3"/>
  <c r="Y36" i="3"/>
  <c r="J499" i="3" s="1"/>
  <c r="P36" i="3"/>
  <c r="B499" i="3" s="1"/>
  <c r="I36" i="3"/>
  <c r="F36" i="3"/>
  <c r="Z35" i="3"/>
  <c r="Y35" i="3"/>
  <c r="J484" i="3" s="1"/>
  <c r="P35" i="3"/>
  <c r="B484" i="3" s="1"/>
  <c r="Z34" i="3"/>
  <c r="AC34" i="3" s="1"/>
  <c r="Y34" i="3"/>
  <c r="J469" i="3" s="1"/>
  <c r="P34" i="3"/>
  <c r="B469" i="3" s="1"/>
  <c r="M34" i="3"/>
  <c r="I34" i="3"/>
  <c r="H34" i="3"/>
  <c r="G34" i="3"/>
  <c r="F34" i="3"/>
  <c r="E34" i="3"/>
  <c r="D34" i="3"/>
  <c r="C34" i="3"/>
  <c r="A34" i="3"/>
  <c r="Z33" i="3"/>
  <c r="AB33" i="2" s="1"/>
  <c r="Y33" i="3"/>
  <c r="J454" i="3" s="1"/>
  <c r="P33" i="3"/>
  <c r="B454" i="3" s="1"/>
  <c r="Z32" i="3"/>
  <c r="AC32" i="3" s="1"/>
  <c r="Y32" i="3"/>
  <c r="J439" i="3" s="1"/>
  <c r="P32" i="3"/>
  <c r="B439" i="3" s="1"/>
  <c r="Z31" i="3"/>
  <c r="AB31" i="2" s="1"/>
  <c r="Y31" i="3"/>
  <c r="J424" i="3" s="1"/>
  <c r="P31" i="3"/>
  <c r="B424" i="3" s="1"/>
  <c r="Z30" i="3"/>
  <c r="AB30" i="2" s="1"/>
  <c r="Y30" i="3"/>
  <c r="J409" i="3" s="1"/>
  <c r="P30" i="3"/>
  <c r="B409" i="3" s="1"/>
  <c r="AC29" i="3"/>
  <c r="Z29" i="3"/>
  <c r="AB29" i="2" s="1"/>
  <c r="Y29" i="3"/>
  <c r="J394" i="3" s="1"/>
  <c r="P29" i="3"/>
  <c r="B394" i="3" s="1"/>
  <c r="Z28" i="3"/>
  <c r="AC28" i="3" s="1"/>
  <c r="Y28" i="3"/>
  <c r="J379" i="3" s="1"/>
  <c r="P28" i="3"/>
  <c r="B379" i="3" s="1"/>
  <c r="I28" i="3"/>
  <c r="H28" i="3"/>
  <c r="D28" i="3"/>
  <c r="C28" i="3"/>
  <c r="Z27" i="3"/>
  <c r="AB27" i="2" s="1"/>
  <c r="Y27" i="3"/>
  <c r="J364" i="3" s="1"/>
  <c r="P27" i="3"/>
  <c r="B364" i="3" s="1"/>
  <c r="H27" i="3"/>
  <c r="G27" i="3"/>
  <c r="F27" i="3"/>
  <c r="E27" i="3"/>
  <c r="D27" i="3"/>
  <c r="Z26" i="3"/>
  <c r="AB26" i="2" s="1"/>
  <c r="Y26" i="3"/>
  <c r="J349" i="3" s="1"/>
  <c r="P26" i="3"/>
  <c r="B349" i="3" s="1"/>
  <c r="Z25" i="3"/>
  <c r="AC25" i="3" s="1"/>
  <c r="Y25" i="3"/>
  <c r="J334" i="3" s="1"/>
  <c r="P25" i="3"/>
  <c r="B334" i="3" s="1"/>
  <c r="G25" i="3"/>
  <c r="F25" i="3"/>
  <c r="D25" i="3"/>
  <c r="C25" i="3"/>
  <c r="Z24" i="3"/>
  <c r="AB24" i="2" s="1"/>
  <c r="Y24" i="3"/>
  <c r="J319" i="3" s="1"/>
  <c r="P24" i="3"/>
  <c r="B319" i="3" s="1"/>
  <c r="I24" i="3"/>
  <c r="G24" i="3"/>
  <c r="Z23" i="3"/>
  <c r="Y23" i="3"/>
  <c r="J304" i="3" s="1"/>
  <c r="P23" i="3"/>
  <c r="B304" i="3" s="1"/>
  <c r="I23" i="3"/>
  <c r="H23" i="3"/>
  <c r="G23" i="3"/>
  <c r="F23" i="3"/>
  <c r="D23" i="3"/>
  <c r="Z22" i="3"/>
  <c r="AB22" i="2" s="1"/>
  <c r="Y22" i="3"/>
  <c r="J289" i="3" s="1"/>
  <c r="P22" i="3"/>
  <c r="B289" i="3" s="1"/>
  <c r="G22" i="3"/>
  <c r="F22" i="3"/>
  <c r="D22" i="3"/>
  <c r="Z21" i="3"/>
  <c r="AB21" i="2" s="1"/>
  <c r="Y21" i="3"/>
  <c r="J274" i="3" s="1"/>
  <c r="P21" i="3"/>
  <c r="B274" i="3" s="1"/>
  <c r="I21" i="3"/>
  <c r="Z20" i="3"/>
  <c r="Y20" i="3"/>
  <c r="J259" i="3" s="1"/>
  <c r="P20" i="3"/>
  <c r="B259" i="3" s="1"/>
  <c r="Z19" i="3"/>
  <c r="AC19" i="3" s="1"/>
  <c r="Y19" i="3"/>
  <c r="J244" i="3" s="1"/>
  <c r="P19" i="3"/>
  <c r="B244" i="3" s="1"/>
  <c r="M19" i="3"/>
  <c r="I19" i="3"/>
  <c r="H19" i="3"/>
  <c r="G19" i="3"/>
  <c r="F19" i="3"/>
  <c r="E19" i="3"/>
  <c r="D19" i="3"/>
  <c r="C19" i="3"/>
  <c r="A19" i="3"/>
  <c r="Z18" i="3"/>
  <c r="AB18" i="2" s="1"/>
  <c r="Y18" i="3"/>
  <c r="J229" i="3" s="1"/>
  <c r="P18" i="3"/>
  <c r="B229" i="3" s="1"/>
  <c r="Z17" i="3"/>
  <c r="AB17" i="2" s="1"/>
  <c r="Y17" i="3"/>
  <c r="J214" i="3" s="1"/>
  <c r="P17" i="3"/>
  <c r="B214" i="3" s="1"/>
  <c r="Z16" i="3"/>
  <c r="Y16" i="3"/>
  <c r="J199" i="3" s="1"/>
  <c r="P16" i="3"/>
  <c r="B199" i="3" s="1"/>
  <c r="AC15" i="3"/>
  <c r="Z15" i="3"/>
  <c r="AB15" i="2" s="1"/>
  <c r="Y15" i="3"/>
  <c r="J184" i="3" s="1"/>
  <c r="P15" i="3"/>
  <c r="B184" i="3" s="1"/>
  <c r="Z14" i="3"/>
  <c r="AC14" i="3" s="1"/>
  <c r="Y14" i="3"/>
  <c r="J169" i="3" s="1"/>
  <c r="P14" i="3"/>
  <c r="B169" i="3" s="1"/>
  <c r="Z13" i="3"/>
  <c r="AB13" i="2" s="1"/>
  <c r="Y13" i="3"/>
  <c r="J154" i="3" s="1"/>
  <c r="P13" i="3"/>
  <c r="B154" i="3" s="1"/>
  <c r="I13" i="3"/>
  <c r="H13" i="3"/>
  <c r="G13" i="3"/>
  <c r="F13" i="3"/>
  <c r="E13" i="3"/>
  <c r="D13" i="3"/>
  <c r="C13" i="3"/>
  <c r="Z12" i="3"/>
  <c r="AC12" i="3" s="1"/>
  <c r="Y12" i="3"/>
  <c r="J139" i="3" s="1"/>
  <c r="P12" i="3"/>
  <c r="B139" i="3" s="1"/>
  <c r="H12" i="3"/>
  <c r="G12" i="3"/>
  <c r="F12" i="3"/>
  <c r="C12" i="3"/>
  <c r="Z11" i="3"/>
  <c r="Y11" i="3"/>
  <c r="J124" i="3" s="1"/>
  <c r="P11" i="3"/>
  <c r="B124" i="3" s="1"/>
  <c r="Z10" i="3"/>
  <c r="AB10" i="2" s="1"/>
  <c r="Y10" i="3"/>
  <c r="J109" i="3" s="1"/>
  <c r="P10" i="3"/>
  <c r="B109" i="3" s="1"/>
  <c r="G10" i="3"/>
  <c r="F10" i="3"/>
  <c r="D10" i="3"/>
  <c r="C10" i="3"/>
  <c r="Z9" i="3"/>
  <c r="Y9" i="3"/>
  <c r="J94" i="3" s="1"/>
  <c r="P9" i="3"/>
  <c r="B94" i="3" s="1"/>
  <c r="I9" i="3"/>
  <c r="G9" i="3"/>
  <c r="Z8" i="3"/>
  <c r="AB8" i="2" s="1"/>
  <c r="Y8" i="3"/>
  <c r="J79" i="3" s="1"/>
  <c r="P8" i="3"/>
  <c r="B79" i="3" s="1"/>
  <c r="I8" i="3"/>
  <c r="H8" i="3"/>
  <c r="G8" i="3"/>
  <c r="F8" i="3"/>
  <c r="Z7" i="3"/>
  <c r="AC7" i="3" s="1"/>
  <c r="Y7" i="3"/>
  <c r="J64" i="3" s="1"/>
  <c r="P7" i="3"/>
  <c r="B64" i="3" s="1"/>
  <c r="G7" i="3"/>
  <c r="F7" i="3"/>
  <c r="D7" i="3"/>
  <c r="Z6" i="3"/>
  <c r="AB6" i="2" s="1"/>
  <c r="Y6" i="3"/>
  <c r="J49" i="3" s="1"/>
  <c r="P6" i="3"/>
  <c r="B49" i="3" s="1"/>
  <c r="I6" i="3"/>
  <c r="F6" i="3"/>
  <c r="C6" i="3"/>
  <c r="Z5" i="3"/>
  <c r="AC5" i="3" s="1"/>
  <c r="Y5" i="3"/>
  <c r="J34" i="3" s="1"/>
  <c r="P5" i="3"/>
  <c r="B34" i="3" s="1"/>
  <c r="Z4" i="3"/>
  <c r="AC4" i="3" s="1"/>
  <c r="Y4" i="3"/>
  <c r="J19" i="3" s="1"/>
  <c r="P4" i="3"/>
  <c r="B19" i="3" s="1"/>
  <c r="M4" i="3"/>
  <c r="I4" i="3"/>
  <c r="H4" i="3"/>
  <c r="G4" i="3"/>
  <c r="F4" i="3"/>
  <c r="E4" i="3"/>
  <c r="D4" i="3"/>
  <c r="C4" i="3"/>
  <c r="A4" i="3"/>
  <c r="Z3" i="3"/>
  <c r="K4" i="3" s="1"/>
  <c r="Y3" i="3"/>
  <c r="P3" i="3"/>
  <c r="B4" i="3" s="1"/>
  <c r="C39" i="7" l="1"/>
  <c r="I10" i="7"/>
  <c r="D12" i="7"/>
  <c r="H10" i="7"/>
  <c r="H37" i="7"/>
  <c r="E43" i="7"/>
  <c r="F13" i="7"/>
  <c r="C24" i="7"/>
  <c r="C25" i="7"/>
  <c r="F43" i="7"/>
  <c r="E13" i="7"/>
  <c r="G12" i="7"/>
  <c r="C23" i="7"/>
  <c r="D36" i="7"/>
  <c r="C40" i="7"/>
  <c r="E72" i="7"/>
  <c r="C9" i="7"/>
  <c r="C10" i="7"/>
  <c r="H40" i="7"/>
  <c r="D42" i="7"/>
  <c r="H204" i="6"/>
  <c r="C13" i="6"/>
  <c r="E40" i="6"/>
  <c r="H9" i="6"/>
  <c r="E25" i="6"/>
  <c r="C28" i="6"/>
  <c r="C37" i="6"/>
  <c r="C43" i="6"/>
  <c r="F40" i="5"/>
  <c r="F10" i="5"/>
  <c r="D42" i="5"/>
  <c r="C7" i="5"/>
  <c r="E28" i="5"/>
  <c r="E43" i="5"/>
  <c r="D12" i="5"/>
  <c r="E13" i="5"/>
  <c r="C22" i="5"/>
  <c r="D27" i="5"/>
  <c r="H67" i="5"/>
  <c r="E118" i="5"/>
  <c r="E43" i="4"/>
  <c r="I25" i="4"/>
  <c r="F37" i="4"/>
  <c r="I10" i="4"/>
  <c r="F22" i="4"/>
  <c r="H28" i="4"/>
  <c r="I40" i="4"/>
  <c r="I42" i="3"/>
  <c r="D9" i="3"/>
  <c r="D39" i="3"/>
  <c r="H21" i="3"/>
  <c r="E7" i="3"/>
  <c r="I27" i="3"/>
  <c r="I12" i="3"/>
  <c r="H6" i="3"/>
  <c r="D24" i="3"/>
  <c r="AC26" i="3"/>
  <c r="I57" i="7"/>
  <c r="I38" i="7"/>
  <c r="AC21" i="7"/>
  <c r="J4" i="7"/>
  <c r="H21" i="7"/>
  <c r="E85" i="7"/>
  <c r="AA3" i="7"/>
  <c r="L4" i="7" s="1"/>
  <c r="C7" i="7"/>
  <c r="I21" i="7"/>
  <c r="I23" i="7"/>
  <c r="F130" i="7"/>
  <c r="E10" i="7"/>
  <c r="G6" i="7"/>
  <c r="F8" i="7"/>
  <c r="F10" i="7"/>
  <c r="I12" i="7"/>
  <c r="C37" i="7"/>
  <c r="C38" i="7"/>
  <c r="I42" i="7"/>
  <c r="E40" i="7"/>
  <c r="I6" i="7"/>
  <c r="I8" i="7"/>
  <c r="C22" i="7"/>
  <c r="I27" i="7"/>
  <c r="F40" i="7"/>
  <c r="C22" i="6"/>
  <c r="G9" i="6"/>
  <c r="F27" i="6"/>
  <c r="H39" i="6"/>
  <c r="H141" i="6"/>
  <c r="E12" i="6"/>
  <c r="F21" i="6"/>
  <c r="F38" i="6"/>
  <c r="C7" i="6"/>
  <c r="F12" i="6"/>
  <c r="G21" i="6"/>
  <c r="F23" i="6"/>
  <c r="D36" i="6"/>
  <c r="F37" i="6"/>
  <c r="G38" i="6"/>
  <c r="F43" i="6"/>
  <c r="AA19" i="6"/>
  <c r="L244" i="6" s="1"/>
  <c r="G23" i="6"/>
  <c r="H24" i="6"/>
  <c r="F36" i="6"/>
  <c r="G43" i="6"/>
  <c r="D67" i="6"/>
  <c r="F6" i="6"/>
  <c r="G6" i="6"/>
  <c r="F8" i="6"/>
  <c r="C10" i="6"/>
  <c r="E42" i="6"/>
  <c r="H84" i="6"/>
  <c r="D100" i="6"/>
  <c r="D25" i="5"/>
  <c r="I27" i="5"/>
  <c r="H37" i="5"/>
  <c r="H132" i="5"/>
  <c r="AC28" i="6"/>
  <c r="E25" i="5"/>
  <c r="R43" i="5"/>
  <c r="C506" i="5" s="1"/>
  <c r="D10" i="5"/>
  <c r="I12" i="5"/>
  <c r="E7" i="5"/>
  <c r="E10" i="5"/>
  <c r="G6" i="5"/>
  <c r="H22" i="5"/>
  <c r="C28" i="5"/>
  <c r="C43" i="5"/>
  <c r="H6" i="5"/>
  <c r="H21" i="5"/>
  <c r="D37" i="4"/>
  <c r="G21" i="4"/>
  <c r="E22" i="4"/>
  <c r="F23" i="4"/>
  <c r="C36" i="4"/>
  <c r="G37" i="4"/>
  <c r="H43" i="4"/>
  <c r="H51" i="4"/>
  <c r="D22" i="4"/>
  <c r="G38" i="4"/>
  <c r="Y45" i="4"/>
  <c r="H21" i="4"/>
  <c r="G23" i="4"/>
  <c r="H24" i="4"/>
  <c r="D36" i="4"/>
  <c r="I43" i="4"/>
  <c r="I58" i="4"/>
  <c r="F85" i="4"/>
  <c r="C10" i="4"/>
  <c r="D10" i="4"/>
  <c r="H12" i="4"/>
  <c r="H13" i="4"/>
  <c r="H39" i="4"/>
  <c r="G42" i="4"/>
  <c r="G141" i="4"/>
  <c r="D6" i="4"/>
  <c r="G12" i="4"/>
  <c r="I21" i="4"/>
  <c r="I24" i="4"/>
  <c r="G6" i="4"/>
  <c r="E7" i="4"/>
  <c r="F8" i="4"/>
  <c r="I39" i="4"/>
  <c r="C40" i="4"/>
  <c r="H42" i="4"/>
  <c r="H6" i="4"/>
  <c r="G8" i="4"/>
  <c r="H9" i="4"/>
  <c r="G27" i="4"/>
  <c r="D40" i="4"/>
  <c r="AC22" i="3"/>
  <c r="I43" i="3"/>
  <c r="I54" i="3"/>
  <c r="AB37" i="2"/>
  <c r="E126" i="3"/>
  <c r="H192" i="3"/>
  <c r="AB5" i="2"/>
  <c r="E40" i="3"/>
  <c r="E70" i="3"/>
  <c r="F127" i="3"/>
  <c r="E22" i="3"/>
  <c r="E23" i="3"/>
  <c r="E25" i="3"/>
  <c r="AC10" i="3"/>
  <c r="F21" i="3"/>
  <c r="AB14" i="2"/>
  <c r="I87" i="3"/>
  <c r="G38" i="3"/>
  <c r="E37" i="3"/>
  <c r="I160" i="3"/>
  <c r="E10" i="3"/>
  <c r="E36" i="3"/>
  <c r="F37" i="3"/>
  <c r="F103" i="3"/>
  <c r="I163" i="3"/>
  <c r="K94" i="7"/>
  <c r="K199" i="7"/>
  <c r="E22" i="7"/>
  <c r="K319" i="7"/>
  <c r="G27" i="7"/>
  <c r="H38" i="7"/>
  <c r="E57" i="7"/>
  <c r="I70" i="7"/>
  <c r="E84" i="7"/>
  <c r="G118" i="7"/>
  <c r="H265" i="7"/>
  <c r="H8" i="7"/>
  <c r="K169" i="7"/>
  <c r="H28" i="7"/>
  <c r="K439" i="7"/>
  <c r="K499" i="7"/>
  <c r="E58" i="7"/>
  <c r="H72" i="7"/>
  <c r="F133" i="7"/>
  <c r="H13" i="7"/>
  <c r="K214" i="7"/>
  <c r="K514" i="7"/>
  <c r="H43" i="7"/>
  <c r="E51" i="7"/>
  <c r="F58" i="7"/>
  <c r="I72" i="7"/>
  <c r="E88" i="7"/>
  <c r="I142" i="7"/>
  <c r="K469" i="7"/>
  <c r="K49" i="7"/>
  <c r="K124" i="7"/>
  <c r="K259" i="7"/>
  <c r="K349" i="7"/>
  <c r="K409" i="7"/>
  <c r="K484" i="7"/>
  <c r="E52" i="7"/>
  <c r="I66" i="7"/>
  <c r="F73" i="7"/>
  <c r="F145" i="7"/>
  <c r="K109" i="7"/>
  <c r="K244" i="7"/>
  <c r="K334" i="7"/>
  <c r="K394" i="7"/>
  <c r="K64" i="7"/>
  <c r="I9" i="7"/>
  <c r="K184" i="7"/>
  <c r="K274" i="7"/>
  <c r="I24" i="7"/>
  <c r="K364" i="7"/>
  <c r="K454" i="7"/>
  <c r="E37" i="7"/>
  <c r="G42" i="7"/>
  <c r="I73" i="7"/>
  <c r="E160" i="7"/>
  <c r="AC32" i="7"/>
  <c r="K139" i="7"/>
  <c r="K229" i="7"/>
  <c r="K289" i="7"/>
  <c r="K379" i="7"/>
  <c r="I39" i="7"/>
  <c r="I68" i="7"/>
  <c r="E81" i="7"/>
  <c r="G103" i="7"/>
  <c r="F186" i="7"/>
  <c r="AA34" i="7"/>
  <c r="L469" i="7" s="1"/>
  <c r="E7" i="7"/>
  <c r="K154" i="7"/>
  <c r="K304" i="7"/>
  <c r="K424" i="7"/>
  <c r="E36" i="7"/>
  <c r="I69" i="7"/>
  <c r="E82" i="7"/>
  <c r="I115" i="7"/>
  <c r="AC25" i="7"/>
  <c r="M334" i="7"/>
  <c r="AC18" i="7"/>
  <c r="M229" i="7"/>
  <c r="AC35" i="7"/>
  <c r="M484" i="7"/>
  <c r="AA6" i="6"/>
  <c r="L49" i="6" s="1"/>
  <c r="C23" i="6"/>
  <c r="E6" i="6"/>
  <c r="K64" i="6"/>
  <c r="K169" i="6"/>
  <c r="K319" i="6"/>
  <c r="H51" i="6"/>
  <c r="D68" i="6"/>
  <c r="H85" i="6"/>
  <c r="D102" i="6"/>
  <c r="D126" i="6"/>
  <c r="H145" i="6"/>
  <c r="D219" i="6"/>
  <c r="AB33" i="7"/>
  <c r="M454" i="7" s="1"/>
  <c r="K304" i="6"/>
  <c r="K409" i="6"/>
  <c r="C38" i="6"/>
  <c r="AA34" i="6"/>
  <c r="L469" i="6" s="1"/>
  <c r="C8" i="6"/>
  <c r="F10" i="6"/>
  <c r="K124" i="6"/>
  <c r="K214" i="6"/>
  <c r="D24" i="6"/>
  <c r="K334" i="6"/>
  <c r="E36" i="6"/>
  <c r="I43" i="6"/>
  <c r="H52" i="6"/>
  <c r="D69" i="6"/>
  <c r="H87" i="6"/>
  <c r="E103" i="6"/>
  <c r="D127" i="6"/>
  <c r="H147" i="6"/>
  <c r="D248" i="6"/>
  <c r="AC16" i="7"/>
  <c r="AC35" i="6"/>
  <c r="K244" i="6"/>
  <c r="K379" i="6"/>
  <c r="I13" i="6"/>
  <c r="H27" i="6"/>
  <c r="AA31" i="6"/>
  <c r="L424" i="6" s="1"/>
  <c r="H42" i="6"/>
  <c r="H54" i="6"/>
  <c r="D70" i="6"/>
  <c r="I88" i="6"/>
  <c r="H111" i="6"/>
  <c r="D128" i="6"/>
  <c r="D156" i="6"/>
  <c r="H262" i="6"/>
  <c r="AB11" i="7"/>
  <c r="AB19" i="7"/>
  <c r="M244" i="7" s="1"/>
  <c r="Y38" i="6"/>
  <c r="K139" i="6"/>
  <c r="K184" i="6"/>
  <c r="K259" i="6"/>
  <c r="H22" i="6"/>
  <c r="K469" i="6"/>
  <c r="H37" i="6"/>
  <c r="H55" i="6"/>
  <c r="D72" i="6"/>
  <c r="D96" i="6"/>
  <c r="H112" i="6"/>
  <c r="D129" i="6"/>
  <c r="D158" i="6"/>
  <c r="M439" i="7"/>
  <c r="AB4" i="7"/>
  <c r="M19" i="7" s="1"/>
  <c r="AB12" i="7"/>
  <c r="AB20" i="7"/>
  <c r="M259" i="7" s="1"/>
  <c r="AB28" i="7"/>
  <c r="I118" i="6"/>
  <c r="AA26" i="6"/>
  <c r="L349" i="6" s="1"/>
  <c r="K34" i="6"/>
  <c r="D9" i="6"/>
  <c r="K94" i="6"/>
  <c r="K229" i="6"/>
  <c r="F25" i="6"/>
  <c r="K349" i="6"/>
  <c r="I28" i="6"/>
  <c r="K394" i="6"/>
  <c r="H57" i="6"/>
  <c r="E73" i="6"/>
  <c r="D97" i="6"/>
  <c r="H114" i="6"/>
  <c r="D130" i="6"/>
  <c r="D160" i="6"/>
  <c r="AB5" i="7"/>
  <c r="M34" i="7" s="1"/>
  <c r="AB29" i="7"/>
  <c r="M394" i="7" s="1"/>
  <c r="AA5" i="6"/>
  <c r="L34" i="6" s="1"/>
  <c r="H7" i="6"/>
  <c r="AA9" i="6"/>
  <c r="L94" i="6" s="1"/>
  <c r="K154" i="6"/>
  <c r="K274" i="6"/>
  <c r="K499" i="6"/>
  <c r="D39" i="6"/>
  <c r="H81" i="6"/>
  <c r="D98" i="6"/>
  <c r="H115" i="6"/>
  <c r="D132" i="6"/>
  <c r="AB6" i="7"/>
  <c r="M49" i="7" s="1"/>
  <c r="AB14" i="7"/>
  <c r="AB30" i="7"/>
  <c r="M409" i="7" s="1"/>
  <c r="K4" i="6"/>
  <c r="AA10" i="6"/>
  <c r="L109" i="6" s="1"/>
  <c r="K199" i="6"/>
  <c r="E21" i="6"/>
  <c r="K289" i="6"/>
  <c r="K364" i="6"/>
  <c r="K484" i="6"/>
  <c r="K514" i="6"/>
  <c r="D99" i="6"/>
  <c r="D190" i="6"/>
  <c r="AC8" i="7"/>
  <c r="AB7" i="7"/>
  <c r="AC7" i="7" s="1"/>
  <c r="AB15" i="7"/>
  <c r="M184" i="7" s="1"/>
  <c r="AB23" i="7"/>
  <c r="M304" i="7" s="1"/>
  <c r="AB31" i="7"/>
  <c r="M424" i="7" s="1"/>
  <c r="AC13" i="6"/>
  <c r="M154" i="6"/>
  <c r="M514" i="6"/>
  <c r="AC37" i="6"/>
  <c r="AC25" i="6"/>
  <c r="M334" i="6"/>
  <c r="AC29" i="6"/>
  <c r="M394" i="6"/>
  <c r="AC6" i="6"/>
  <c r="M49" i="6"/>
  <c r="K79" i="5"/>
  <c r="E12" i="5"/>
  <c r="K229" i="5"/>
  <c r="D21" i="5"/>
  <c r="K289" i="5"/>
  <c r="I24" i="5"/>
  <c r="K349" i="5"/>
  <c r="K439" i="5"/>
  <c r="T43" i="5"/>
  <c r="E506" i="5" s="1"/>
  <c r="F43" i="5"/>
  <c r="I73" i="5"/>
  <c r="I133" i="5"/>
  <c r="K19" i="5"/>
  <c r="K139" i="5"/>
  <c r="H24" i="5"/>
  <c r="AB4" i="6"/>
  <c r="M19" i="6" s="1"/>
  <c r="G8" i="5"/>
  <c r="C10" i="5"/>
  <c r="F12" i="5"/>
  <c r="E22" i="5"/>
  <c r="K304" i="5"/>
  <c r="K484" i="5"/>
  <c r="G43" i="5"/>
  <c r="D81" i="5"/>
  <c r="D147" i="5"/>
  <c r="AB22" i="6"/>
  <c r="M289" i="6" s="1"/>
  <c r="C21" i="5"/>
  <c r="G73" i="5"/>
  <c r="H8" i="5"/>
  <c r="K109" i="5"/>
  <c r="K199" i="5"/>
  <c r="K364" i="5"/>
  <c r="K409" i="5"/>
  <c r="C36" i="5"/>
  <c r="H39" i="5"/>
  <c r="E42" i="5"/>
  <c r="F53" i="5"/>
  <c r="D87" i="5"/>
  <c r="E148" i="5"/>
  <c r="AB23" i="6"/>
  <c r="M304" i="6" s="1"/>
  <c r="K259" i="5"/>
  <c r="K469" i="5"/>
  <c r="K184" i="5"/>
  <c r="K499" i="5"/>
  <c r="K514" i="5"/>
  <c r="AB12" i="6"/>
  <c r="M139" i="6" s="1"/>
  <c r="Y39" i="5"/>
  <c r="J502" i="5" s="1"/>
  <c r="C6" i="5"/>
  <c r="F13" i="5"/>
  <c r="K244" i="5"/>
  <c r="K319" i="5"/>
  <c r="E27" i="5"/>
  <c r="K454" i="5"/>
  <c r="D36" i="5"/>
  <c r="G38" i="5"/>
  <c r="I39" i="5"/>
  <c r="C40" i="5"/>
  <c r="F42" i="5"/>
  <c r="E88" i="5"/>
  <c r="I163" i="5"/>
  <c r="AB8" i="6"/>
  <c r="M79" i="6" s="1"/>
  <c r="AB16" i="6"/>
  <c r="M199" i="6" s="1"/>
  <c r="AB24" i="6"/>
  <c r="AB32" i="6"/>
  <c r="K274" i="5"/>
  <c r="AB20" i="6"/>
  <c r="AA33" i="5"/>
  <c r="L454" i="5" s="1"/>
  <c r="K49" i="5"/>
  <c r="H9" i="5"/>
  <c r="G13" i="5"/>
  <c r="K169" i="5"/>
  <c r="F27" i="5"/>
  <c r="K379" i="5"/>
  <c r="H38" i="5"/>
  <c r="K94" i="5"/>
  <c r="F218" i="5"/>
  <c r="M484" i="6"/>
  <c r="AB9" i="6"/>
  <c r="M94" i="6" s="1"/>
  <c r="AB33" i="6"/>
  <c r="M454" i="6" s="1"/>
  <c r="K394" i="5"/>
  <c r="K64" i="5"/>
  <c r="K124" i="5"/>
  <c r="K214" i="5"/>
  <c r="H23" i="5"/>
  <c r="K334" i="5"/>
  <c r="K424" i="5"/>
  <c r="G58" i="5"/>
  <c r="AB10" i="6"/>
  <c r="AB18" i="6"/>
  <c r="M229" i="6" s="1"/>
  <c r="AB26" i="6"/>
  <c r="AB34" i="6"/>
  <c r="M469" i="6" s="1"/>
  <c r="AC32" i="5"/>
  <c r="M439" i="5"/>
  <c r="AC12" i="5"/>
  <c r="M139" i="5"/>
  <c r="AC16" i="5"/>
  <c r="M199" i="5"/>
  <c r="AA16" i="4"/>
  <c r="L199" i="4" s="1"/>
  <c r="K244" i="4"/>
  <c r="C23" i="4"/>
  <c r="K304" i="4"/>
  <c r="C28" i="4"/>
  <c r="K379" i="4"/>
  <c r="K454" i="4"/>
  <c r="H52" i="4"/>
  <c r="G66" i="4"/>
  <c r="C144" i="4"/>
  <c r="AC5" i="5"/>
  <c r="AB28" i="5"/>
  <c r="M379" i="5" s="1"/>
  <c r="K124" i="4"/>
  <c r="K214" i="4"/>
  <c r="K319" i="4"/>
  <c r="E36" i="4"/>
  <c r="D69" i="4"/>
  <c r="C103" i="4"/>
  <c r="C156" i="4"/>
  <c r="H7" i="4"/>
  <c r="K364" i="4"/>
  <c r="K409" i="4"/>
  <c r="E6" i="4"/>
  <c r="K64" i="4"/>
  <c r="K184" i="4"/>
  <c r="D24" i="4"/>
  <c r="K334" i="4"/>
  <c r="K424" i="4"/>
  <c r="F36" i="4"/>
  <c r="C43" i="4"/>
  <c r="G72" i="4"/>
  <c r="H103" i="4"/>
  <c r="G158" i="4"/>
  <c r="AB6" i="5"/>
  <c r="M49" i="5" s="1"/>
  <c r="AB30" i="5"/>
  <c r="M409" i="5" s="1"/>
  <c r="C8" i="4"/>
  <c r="K79" i="4"/>
  <c r="K139" i="4"/>
  <c r="AA15" i="4"/>
  <c r="L184" i="4" s="1"/>
  <c r="K259" i="4"/>
  <c r="H22" i="4"/>
  <c r="K394" i="4"/>
  <c r="K469" i="4"/>
  <c r="H37" i="4"/>
  <c r="D57" i="4"/>
  <c r="D73" i="4"/>
  <c r="D118" i="4"/>
  <c r="E190" i="4"/>
  <c r="AB7" i="5"/>
  <c r="M64" i="5" s="1"/>
  <c r="AB15" i="5"/>
  <c r="M184" i="5" s="1"/>
  <c r="AB23" i="5"/>
  <c r="M304" i="5" s="1"/>
  <c r="AB31" i="5"/>
  <c r="M424" i="5" s="1"/>
  <c r="K34" i="4"/>
  <c r="AB27" i="5"/>
  <c r="AA4" i="4"/>
  <c r="L19" i="4" s="1"/>
  <c r="AA8" i="4"/>
  <c r="L79" i="4" s="1"/>
  <c r="C13" i="4"/>
  <c r="K154" i="4"/>
  <c r="K229" i="4"/>
  <c r="AA29" i="4"/>
  <c r="L394" i="4" s="1"/>
  <c r="G57" i="4"/>
  <c r="E73" i="4"/>
  <c r="F127" i="4"/>
  <c r="C246" i="4"/>
  <c r="AB8" i="5"/>
  <c r="M79" i="5" s="1"/>
  <c r="AB24" i="5"/>
  <c r="M319" i="5" s="1"/>
  <c r="AA22" i="4"/>
  <c r="L289" i="4" s="1"/>
  <c r="C38" i="4"/>
  <c r="K94" i="4"/>
  <c r="K19" i="4"/>
  <c r="K274" i="4"/>
  <c r="K349" i="4"/>
  <c r="K439" i="4"/>
  <c r="K499" i="4"/>
  <c r="D39" i="4"/>
  <c r="C130" i="4"/>
  <c r="AB9" i="5"/>
  <c r="M94" i="5" s="1"/>
  <c r="AB17" i="5"/>
  <c r="AB25" i="5"/>
  <c r="M334" i="5" s="1"/>
  <c r="AB33" i="5"/>
  <c r="K169" i="4"/>
  <c r="D9" i="4"/>
  <c r="K109" i="4"/>
  <c r="K199" i="4"/>
  <c r="K289" i="4"/>
  <c r="AA26" i="4"/>
  <c r="L349" i="4" s="1"/>
  <c r="K484" i="4"/>
  <c r="AA36" i="4"/>
  <c r="L499" i="4" s="1"/>
  <c r="K514" i="4"/>
  <c r="K49" i="4"/>
  <c r="H58" i="4"/>
  <c r="F82" i="4"/>
  <c r="AC13" i="5"/>
  <c r="AB10" i="5"/>
  <c r="M109" i="5" s="1"/>
  <c r="AB18" i="5"/>
  <c r="AB26" i="5"/>
  <c r="M349" i="5" s="1"/>
  <c r="AB34" i="5"/>
  <c r="M469" i="5" s="1"/>
  <c r="K304" i="3"/>
  <c r="AA4" i="3"/>
  <c r="L19" i="3" s="1"/>
  <c r="E6" i="3"/>
  <c r="K64" i="3"/>
  <c r="H10" i="3"/>
  <c r="K124" i="3"/>
  <c r="K169" i="3"/>
  <c r="K199" i="3"/>
  <c r="AC18" i="3"/>
  <c r="H22" i="3"/>
  <c r="E24" i="3"/>
  <c r="K334" i="3"/>
  <c r="K379" i="3"/>
  <c r="K409" i="3"/>
  <c r="K469" i="3"/>
  <c r="G37" i="3"/>
  <c r="E38" i="3"/>
  <c r="I57" i="3"/>
  <c r="E96" i="3"/>
  <c r="I112" i="3"/>
  <c r="F133" i="3"/>
  <c r="AB7" i="2"/>
  <c r="AB23" i="2"/>
  <c r="K49" i="3"/>
  <c r="AC24" i="3"/>
  <c r="K439" i="3"/>
  <c r="D38" i="3"/>
  <c r="Y38" i="3"/>
  <c r="J501" i="3" s="1"/>
  <c r="I10" i="3"/>
  <c r="I22" i="3"/>
  <c r="F24" i="3"/>
  <c r="H37" i="3"/>
  <c r="E43" i="3"/>
  <c r="F73" i="3"/>
  <c r="E97" i="3"/>
  <c r="I113" i="3"/>
  <c r="F172" i="3"/>
  <c r="E204" i="3"/>
  <c r="E278" i="3"/>
  <c r="AB16" i="2"/>
  <c r="AB32" i="2"/>
  <c r="AA34" i="3"/>
  <c r="L469" i="3" s="1"/>
  <c r="I55" i="3"/>
  <c r="AB3" i="2"/>
  <c r="D8" i="3"/>
  <c r="K79" i="3"/>
  <c r="K94" i="3"/>
  <c r="D12" i="3"/>
  <c r="K139" i="3"/>
  <c r="K259" i="3"/>
  <c r="E28" i="3"/>
  <c r="I37" i="3"/>
  <c r="W43" i="3"/>
  <c r="F43" i="3"/>
  <c r="E66" i="3"/>
  <c r="E98" i="3"/>
  <c r="I114" i="3"/>
  <c r="E141" i="3"/>
  <c r="E175" i="3"/>
  <c r="E208" i="3"/>
  <c r="H282" i="3"/>
  <c r="I384" i="3"/>
  <c r="AB9" i="2"/>
  <c r="AB25" i="2"/>
  <c r="D6" i="3"/>
  <c r="E8" i="3"/>
  <c r="E12" i="3"/>
  <c r="K214" i="3"/>
  <c r="K274" i="3"/>
  <c r="K424" i="3"/>
  <c r="K454" i="3"/>
  <c r="D42" i="3"/>
  <c r="E67" i="3"/>
  <c r="I82" i="3"/>
  <c r="E99" i="3"/>
  <c r="I115" i="3"/>
  <c r="I142" i="3"/>
  <c r="E178" i="3"/>
  <c r="AB34" i="2"/>
  <c r="K244" i="3"/>
  <c r="AC6" i="3"/>
  <c r="AC27" i="3"/>
  <c r="E72" i="3"/>
  <c r="AA5" i="3"/>
  <c r="L34" i="3" s="1"/>
  <c r="H7" i="3"/>
  <c r="E9" i="3"/>
  <c r="K109" i="3"/>
  <c r="K184" i="3"/>
  <c r="AC17" i="3"/>
  <c r="D21" i="3"/>
  <c r="K289" i="3"/>
  <c r="K349" i="3"/>
  <c r="K394" i="3"/>
  <c r="AC31" i="3"/>
  <c r="K34" i="3"/>
  <c r="K484" i="3"/>
  <c r="AA36" i="3"/>
  <c r="L499" i="3" s="1"/>
  <c r="I40" i="3"/>
  <c r="E42" i="3"/>
  <c r="I51" i="3"/>
  <c r="E68" i="3"/>
  <c r="I84" i="3"/>
  <c r="E100" i="3"/>
  <c r="I117" i="3"/>
  <c r="F144" i="3"/>
  <c r="H217" i="3"/>
  <c r="AB11" i="2"/>
  <c r="AB19" i="2"/>
  <c r="AB35" i="2"/>
  <c r="K319" i="3"/>
  <c r="K364" i="3"/>
  <c r="K229" i="3"/>
  <c r="I7" i="3"/>
  <c r="F9" i="3"/>
  <c r="K154" i="3"/>
  <c r="E21" i="3"/>
  <c r="I25" i="3"/>
  <c r="D36" i="3"/>
  <c r="K514" i="3"/>
  <c r="E39" i="3"/>
  <c r="E69" i="3"/>
  <c r="E102" i="3"/>
  <c r="AB4" i="2"/>
  <c r="AB12" i="2"/>
  <c r="AB20" i="2"/>
  <c r="AB28" i="2"/>
  <c r="AB36" i="2"/>
  <c r="AC5" i="7"/>
  <c r="M274" i="7"/>
  <c r="A511" i="7"/>
  <c r="A481" i="7"/>
  <c r="A376" i="7"/>
  <c r="A346" i="7"/>
  <c r="A316" i="7"/>
  <c r="A286" i="7"/>
  <c r="A436" i="7"/>
  <c r="A421" i="7"/>
  <c r="A361" i="7"/>
  <c r="A331" i="7"/>
  <c r="A301" i="7"/>
  <c r="A496" i="7"/>
  <c r="A466" i="7"/>
  <c r="A406" i="7"/>
  <c r="A271" i="7"/>
  <c r="A241" i="7"/>
  <c r="A211" i="7"/>
  <c r="A451" i="7"/>
  <c r="A391" i="7"/>
  <c r="A256" i="7"/>
  <c r="A226" i="7"/>
  <c r="A181" i="7"/>
  <c r="A196" i="7"/>
  <c r="A166" i="7"/>
  <c r="A136" i="7"/>
  <c r="A106" i="7"/>
  <c r="A16" i="7"/>
  <c r="A91" i="7"/>
  <c r="A61" i="7"/>
  <c r="A31" i="7"/>
  <c r="A46" i="7"/>
  <c r="A76" i="7"/>
  <c r="A151" i="7"/>
  <c r="A121" i="7"/>
  <c r="AA27" i="7"/>
  <c r="L364" i="7" s="1"/>
  <c r="D505" i="7"/>
  <c r="D475" i="7"/>
  <c r="D445" i="7"/>
  <c r="D520" i="7"/>
  <c r="D400" i="7"/>
  <c r="D385" i="7"/>
  <c r="D355" i="7"/>
  <c r="D325" i="7"/>
  <c r="D490" i="7"/>
  <c r="D460" i="7"/>
  <c r="D430" i="7"/>
  <c r="D415" i="7"/>
  <c r="D370" i="7"/>
  <c r="D340" i="7"/>
  <c r="D310" i="7"/>
  <c r="D295" i="7"/>
  <c r="D265" i="7"/>
  <c r="D205" i="7"/>
  <c r="D190" i="7"/>
  <c r="D160" i="7"/>
  <c r="D130" i="7"/>
  <c r="D100" i="7"/>
  <c r="D250" i="7"/>
  <c r="D235" i="7"/>
  <c r="D175" i="7"/>
  <c r="D145" i="7"/>
  <c r="D115" i="7"/>
  <c r="D280" i="7"/>
  <c r="D220" i="7"/>
  <c r="E83" i="7"/>
  <c r="C148" i="7"/>
  <c r="AA5" i="7"/>
  <c r="L34" i="7" s="1"/>
  <c r="AA9" i="7"/>
  <c r="L94" i="7" s="1"/>
  <c r="AC10" i="7"/>
  <c r="AC13" i="7"/>
  <c r="AA19" i="7"/>
  <c r="L244" i="7" s="1"/>
  <c r="AC20" i="7"/>
  <c r="AA23" i="7"/>
  <c r="L304" i="7" s="1"/>
  <c r="AC24" i="7"/>
  <c r="AA30" i="7"/>
  <c r="L409" i="7" s="1"/>
  <c r="K34" i="7"/>
  <c r="AC34" i="7"/>
  <c r="F37" i="7"/>
  <c r="AA37" i="7"/>
  <c r="L514" i="7" s="1"/>
  <c r="H516" i="7"/>
  <c r="H486" i="7"/>
  <c r="H456" i="7"/>
  <c r="H411" i="7"/>
  <c r="H471" i="7"/>
  <c r="H396" i="7"/>
  <c r="H366" i="7"/>
  <c r="H336" i="7"/>
  <c r="H306" i="7"/>
  <c r="H501" i="7"/>
  <c r="H441" i="7"/>
  <c r="H426" i="7"/>
  <c r="H381" i="7"/>
  <c r="H351" i="7"/>
  <c r="H321" i="7"/>
  <c r="H291" i="7"/>
  <c r="H276" i="7"/>
  <c r="H216" i="7"/>
  <c r="H171" i="7"/>
  <c r="H141" i="7"/>
  <c r="H111" i="7"/>
  <c r="H201" i="7"/>
  <c r="H261" i="7"/>
  <c r="H246" i="7"/>
  <c r="H186" i="7"/>
  <c r="H156" i="7"/>
  <c r="H126" i="7"/>
  <c r="G517" i="7"/>
  <c r="G487" i="7"/>
  <c r="G457" i="7"/>
  <c r="G427" i="7"/>
  <c r="G397" i="7"/>
  <c r="G502" i="7"/>
  <c r="G472" i="7"/>
  <c r="G442" i="7"/>
  <c r="G412" i="7"/>
  <c r="G352" i="7"/>
  <c r="G322" i="7"/>
  <c r="G292" i="7"/>
  <c r="G337" i="7"/>
  <c r="G307" i="7"/>
  <c r="G382" i="7"/>
  <c r="G262" i="7"/>
  <c r="G232" i="7"/>
  <c r="G367" i="7"/>
  <c r="G247" i="7"/>
  <c r="G172" i="7"/>
  <c r="G142" i="7"/>
  <c r="G112" i="7"/>
  <c r="G202" i="7"/>
  <c r="G277" i="7"/>
  <c r="G217" i="7"/>
  <c r="G187" i="7"/>
  <c r="G157" i="7"/>
  <c r="G127" i="7"/>
  <c r="G97" i="7"/>
  <c r="F518" i="7"/>
  <c r="F488" i="7"/>
  <c r="F503" i="7"/>
  <c r="F473" i="7"/>
  <c r="F443" i="7"/>
  <c r="F413" i="7"/>
  <c r="F398" i="7"/>
  <c r="F458" i="7"/>
  <c r="F368" i="7"/>
  <c r="F338" i="7"/>
  <c r="F428" i="7"/>
  <c r="F278" i="7"/>
  <c r="F248" i="7"/>
  <c r="F218" i="7"/>
  <c r="F383" i="7"/>
  <c r="F293" i="7"/>
  <c r="F323" i="7"/>
  <c r="F263" i="7"/>
  <c r="F233" i="7"/>
  <c r="F203" i="7"/>
  <c r="F353" i="7"/>
  <c r="E519" i="7"/>
  <c r="E489" i="7"/>
  <c r="E459" i="7"/>
  <c r="E444" i="7"/>
  <c r="E429" i="7"/>
  <c r="E384" i="7"/>
  <c r="E354" i="7"/>
  <c r="E324" i="7"/>
  <c r="E294" i="7"/>
  <c r="E414" i="7"/>
  <c r="E399" i="7"/>
  <c r="E369" i="7"/>
  <c r="E339" i="7"/>
  <c r="E309" i="7"/>
  <c r="E504" i="7"/>
  <c r="E474" i="7"/>
  <c r="E279" i="7"/>
  <c r="E249" i="7"/>
  <c r="E219" i="7"/>
  <c r="E264" i="7"/>
  <c r="E234" i="7"/>
  <c r="E204" i="7"/>
  <c r="E189" i="7"/>
  <c r="E174" i="7"/>
  <c r="E144" i="7"/>
  <c r="E114" i="7"/>
  <c r="E520" i="7"/>
  <c r="E490" i="7"/>
  <c r="E385" i="7"/>
  <c r="E355" i="7"/>
  <c r="E325" i="7"/>
  <c r="E295" i="7"/>
  <c r="E475" i="7"/>
  <c r="E505" i="7"/>
  <c r="E460" i="7"/>
  <c r="E430" i="7"/>
  <c r="E445" i="7"/>
  <c r="E415" i="7"/>
  <c r="E370" i="7"/>
  <c r="E340" i="7"/>
  <c r="E310" i="7"/>
  <c r="E280" i="7"/>
  <c r="E250" i="7"/>
  <c r="E220" i="7"/>
  <c r="E400" i="7"/>
  <c r="E265" i="7"/>
  <c r="E235" i="7"/>
  <c r="E205" i="7"/>
  <c r="E190" i="7"/>
  <c r="E175" i="7"/>
  <c r="E145" i="7"/>
  <c r="E115" i="7"/>
  <c r="T43" i="7"/>
  <c r="D507" i="7"/>
  <c r="D477" i="7"/>
  <c r="D447" i="7"/>
  <c r="D522" i="7"/>
  <c r="D492" i="7"/>
  <c r="D357" i="7"/>
  <c r="D327" i="7"/>
  <c r="D432" i="7"/>
  <c r="D417" i="7"/>
  <c r="D462" i="7"/>
  <c r="D372" i="7"/>
  <c r="D342" i="7"/>
  <c r="D312" i="7"/>
  <c r="D297" i="7"/>
  <c r="D387" i="7"/>
  <c r="D402" i="7"/>
  <c r="D222" i="7"/>
  <c r="D282" i="7"/>
  <c r="D192" i="7"/>
  <c r="D162" i="7"/>
  <c r="D132" i="7"/>
  <c r="D102" i="7"/>
  <c r="D267" i="7"/>
  <c r="D207" i="7"/>
  <c r="D252" i="7"/>
  <c r="D177" i="7"/>
  <c r="D147" i="7"/>
  <c r="D117" i="7"/>
  <c r="D237" i="7"/>
  <c r="D508" i="7"/>
  <c r="D478" i="7"/>
  <c r="D448" i="7"/>
  <c r="D418" i="7"/>
  <c r="D388" i="7"/>
  <c r="D523" i="7"/>
  <c r="D493" i="7"/>
  <c r="D463" i="7"/>
  <c r="D433" i="7"/>
  <c r="D403" i="7"/>
  <c r="D358" i="7"/>
  <c r="D343" i="7"/>
  <c r="D298" i="7"/>
  <c r="D328" i="7"/>
  <c r="D313" i="7"/>
  <c r="D253" i="7"/>
  <c r="D223" i="7"/>
  <c r="D373" i="7"/>
  <c r="D283" i="7"/>
  <c r="D268" i="7"/>
  <c r="D208" i="7"/>
  <c r="D193" i="7"/>
  <c r="D163" i="7"/>
  <c r="D133" i="7"/>
  <c r="D103" i="7"/>
  <c r="D238" i="7"/>
  <c r="D178" i="7"/>
  <c r="D148" i="7"/>
  <c r="D118" i="7"/>
  <c r="F51" i="7"/>
  <c r="F52" i="7"/>
  <c r="F53" i="7"/>
  <c r="F54" i="7"/>
  <c r="F55" i="7"/>
  <c r="F57" i="7"/>
  <c r="G58" i="7"/>
  <c r="C73" i="7"/>
  <c r="F81" i="7"/>
  <c r="F82" i="7"/>
  <c r="F83" i="7"/>
  <c r="F84" i="7"/>
  <c r="F85" i="7"/>
  <c r="G88" i="7"/>
  <c r="F98" i="7"/>
  <c r="F113" i="7"/>
  <c r="E128" i="7"/>
  <c r="G133" i="7"/>
  <c r="I145" i="7"/>
  <c r="G148" i="7"/>
  <c r="F187" i="7"/>
  <c r="C202" i="7"/>
  <c r="D234" i="7"/>
  <c r="AA17" i="7"/>
  <c r="L214" i="7" s="1"/>
  <c r="E23" i="7"/>
  <c r="AA31" i="7"/>
  <c r="L424" i="7" s="1"/>
  <c r="C507" i="7"/>
  <c r="C477" i="7"/>
  <c r="C447" i="7"/>
  <c r="C417" i="7"/>
  <c r="C387" i="7"/>
  <c r="C522" i="7"/>
  <c r="C492" i="7"/>
  <c r="C462" i="7"/>
  <c r="C432" i="7"/>
  <c r="C402" i="7"/>
  <c r="C372" i="7"/>
  <c r="C312" i="7"/>
  <c r="C297" i="7"/>
  <c r="C357" i="7"/>
  <c r="C342" i="7"/>
  <c r="C282" i="7"/>
  <c r="C252" i="7"/>
  <c r="C222" i="7"/>
  <c r="C327" i="7"/>
  <c r="C192" i="7"/>
  <c r="C162" i="7"/>
  <c r="C132" i="7"/>
  <c r="C102" i="7"/>
  <c r="C267" i="7"/>
  <c r="C207" i="7"/>
  <c r="C177" i="7"/>
  <c r="C147" i="7"/>
  <c r="C117" i="7"/>
  <c r="AC3" i="7"/>
  <c r="E8" i="7"/>
  <c r="AA12" i="7"/>
  <c r="L139" i="7" s="1"/>
  <c r="AA16" i="7"/>
  <c r="L199" i="7" s="1"/>
  <c r="AC17" i="7"/>
  <c r="AC27" i="7"/>
  <c r="AC31" i="7"/>
  <c r="I501" i="7"/>
  <c r="I471" i="7"/>
  <c r="I396" i="7"/>
  <c r="I366" i="7"/>
  <c r="I336" i="7"/>
  <c r="I306" i="7"/>
  <c r="I456" i="7"/>
  <c r="I441" i="7"/>
  <c r="I486" i="7"/>
  <c r="I426" i="7"/>
  <c r="I381" i="7"/>
  <c r="I351" i="7"/>
  <c r="I321" i="7"/>
  <c r="I516" i="7"/>
  <c r="I261" i="7"/>
  <c r="I231" i="7"/>
  <c r="I291" i="7"/>
  <c r="I411" i="7"/>
  <c r="I276" i="7"/>
  <c r="I246" i="7"/>
  <c r="I216" i="7"/>
  <c r="I171" i="7"/>
  <c r="I201" i="7"/>
  <c r="I186" i="7"/>
  <c r="I156" i="7"/>
  <c r="I126" i="7"/>
  <c r="H517" i="7"/>
  <c r="H487" i="7"/>
  <c r="H457" i="7"/>
  <c r="H442" i="7"/>
  <c r="H502" i="7"/>
  <c r="H427" i="7"/>
  <c r="H367" i="7"/>
  <c r="H337" i="7"/>
  <c r="H307" i="7"/>
  <c r="H472" i="7"/>
  <c r="H397" i="7"/>
  <c r="H382" i="7"/>
  <c r="H352" i="7"/>
  <c r="H322" i="7"/>
  <c r="H412" i="7"/>
  <c r="H262" i="7"/>
  <c r="H247" i="7"/>
  <c r="H172" i="7"/>
  <c r="H142" i="7"/>
  <c r="H112" i="7"/>
  <c r="H202" i="7"/>
  <c r="H232" i="7"/>
  <c r="H277" i="7"/>
  <c r="H217" i="7"/>
  <c r="H187" i="7"/>
  <c r="H157" i="7"/>
  <c r="H127" i="7"/>
  <c r="H97" i="7"/>
  <c r="H292" i="7"/>
  <c r="G518" i="7"/>
  <c r="G488" i="7"/>
  <c r="G458" i="7"/>
  <c r="G428" i="7"/>
  <c r="G398" i="7"/>
  <c r="G503" i="7"/>
  <c r="G473" i="7"/>
  <c r="G443" i="7"/>
  <c r="G413" i="7"/>
  <c r="G383" i="7"/>
  <c r="G293" i="7"/>
  <c r="G368" i="7"/>
  <c r="G323" i="7"/>
  <c r="G263" i="7"/>
  <c r="G233" i="7"/>
  <c r="G203" i="7"/>
  <c r="G353" i="7"/>
  <c r="G308" i="7"/>
  <c r="G173" i="7"/>
  <c r="G143" i="7"/>
  <c r="G113" i="7"/>
  <c r="G278" i="7"/>
  <c r="G218" i="7"/>
  <c r="G188" i="7"/>
  <c r="G158" i="7"/>
  <c r="G128" i="7"/>
  <c r="G98" i="7"/>
  <c r="F519" i="7"/>
  <c r="F489" i="7"/>
  <c r="F504" i="7"/>
  <c r="F474" i="7"/>
  <c r="F444" i="7"/>
  <c r="F414" i="7"/>
  <c r="F429" i="7"/>
  <c r="F399" i="7"/>
  <c r="F369" i="7"/>
  <c r="F339" i="7"/>
  <c r="F324" i="7"/>
  <c r="F279" i="7"/>
  <c r="F249" i="7"/>
  <c r="F219" i="7"/>
  <c r="F459" i="7"/>
  <c r="F354" i="7"/>
  <c r="F309" i="7"/>
  <c r="F294" i="7"/>
  <c r="F264" i="7"/>
  <c r="F234" i="7"/>
  <c r="F204" i="7"/>
  <c r="F384" i="7"/>
  <c r="F520" i="7"/>
  <c r="F490" i="7"/>
  <c r="F505" i="7"/>
  <c r="F475" i="7"/>
  <c r="F445" i="7"/>
  <c r="F415" i="7"/>
  <c r="F385" i="7"/>
  <c r="F460" i="7"/>
  <c r="F430" i="7"/>
  <c r="F370" i="7"/>
  <c r="F340" i="7"/>
  <c r="F355" i="7"/>
  <c r="F280" i="7"/>
  <c r="F250" i="7"/>
  <c r="F220" i="7"/>
  <c r="F400" i="7"/>
  <c r="F295" i="7"/>
  <c r="F325" i="7"/>
  <c r="F265" i="7"/>
  <c r="F235" i="7"/>
  <c r="F205" i="7"/>
  <c r="F310" i="7"/>
  <c r="U43" i="7"/>
  <c r="E522" i="7"/>
  <c r="E492" i="7"/>
  <c r="E507" i="7"/>
  <c r="E357" i="7"/>
  <c r="E327" i="7"/>
  <c r="E297" i="7"/>
  <c r="E432" i="7"/>
  <c r="E477" i="7"/>
  <c r="E462" i="7"/>
  <c r="E447" i="7"/>
  <c r="E372" i="7"/>
  <c r="E342" i="7"/>
  <c r="E312" i="7"/>
  <c r="E402" i="7"/>
  <c r="E387" i="7"/>
  <c r="E282" i="7"/>
  <c r="E252" i="7"/>
  <c r="E222" i="7"/>
  <c r="E267" i="7"/>
  <c r="E237" i="7"/>
  <c r="E207" i="7"/>
  <c r="E192" i="7"/>
  <c r="E417" i="7"/>
  <c r="E177" i="7"/>
  <c r="E147" i="7"/>
  <c r="E117" i="7"/>
  <c r="E508" i="7"/>
  <c r="E478" i="7"/>
  <c r="E448" i="7"/>
  <c r="E523" i="7"/>
  <c r="E463" i="7"/>
  <c r="E403" i="7"/>
  <c r="E358" i="7"/>
  <c r="E328" i="7"/>
  <c r="E433" i="7"/>
  <c r="E373" i="7"/>
  <c r="E343" i="7"/>
  <c r="E313" i="7"/>
  <c r="E493" i="7"/>
  <c r="E298" i="7"/>
  <c r="E283" i="7"/>
  <c r="E418" i="7"/>
  <c r="E253" i="7"/>
  <c r="E193" i="7"/>
  <c r="E163" i="7"/>
  <c r="E133" i="7"/>
  <c r="E103" i="7"/>
  <c r="E238" i="7"/>
  <c r="E388" i="7"/>
  <c r="E223" i="7"/>
  <c r="E178" i="7"/>
  <c r="E148" i="7"/>
  <c r="E118" i="7"/>
  <c r="G51" i="7"/>
  <c r="G52" i="7"/>
  <c r="G53" i="7"/>
  <c r="G54" i="7"/>
  <c r="G55" i="7"/>
  <c r="G57" i="7"/>
  <c r="H58" i="7"/>
  <c r="C66" i="7"/>
  <c r="C67" i="7"/>
  <c r="C69" i="7"/>
  <c r="C70" i="7"/>
  <c r="C72" i="7"/>
  <c r="D73" i="7"/>
  <c r="G81" i="7"/>
  <c r="G82" i="7"/>
  <c r="G83" i="7"/>
  <c r="I113" i="7"/>
  <c r="F128" i="7"/>
  <c r="F143" i="7"/>
  <c r="F188" i="7"/>
  <c r="D203" i="7"/>
  <c r="C237" i="7"/>
  <c r="D277" i="7"/>
  <c r="C508" i="7"/>
  <c r="C523" i="7"/>
  <c r="C493" i="7"/>
  <c r="C463" i="7"/>
  <c r="C433" i="7"/>
  <c r="C403" i="7"/>
  <c r="C418" i="7"/>
  <c r="C478" i="7"/>
  <c r="C448" i="7"/>
  <c r="C388" i="7"/>
  <c r="C358" i="7"/>
  <c r="C328" i="7"/>
  <c r="C268" i="7"/>
  <c r="C238" i="7"/>
  <c r="C208" i="7"/>
  <c r="C343" i="7"/>
  <c r="C298" i="7"/>
  <c r="C313" i="7"/>
  <c r="C253" i="7"/>
  <c r="C223" i="7"/>
  <c r="C373" i="7"/>
  <c r="C283" i="7"/>
  <c r="C193" i="7"/>
  <c r="AA4" i="7"/>
  <c r="L19" i="7" s="1"/>
  <c r="AA8" i="7"/>
  <c r="L79" i="7" s="1"/>
  <c r="AC9" i="7"/>
  <c r="AA15" i="7"/>
  <c r="L184" i="7" s="1"/>
  <c r="K19" i="7"/>
  <c r="AA22" i="7"/>
  <c r="L289" i="7" s="1"/>
  <c r="D25" i="7"/>
  <c r="AA26" i="7"/>
  <c r="L349" i="7" s="1"/>
  <c r="C28" i="7"/>
  <c r="AA29" i="7"/>
  <c r="L394" i="7" s="1"/>
  <c r="AC30" i="7"/>
  <c r="F36" i="7"/>
  <c r="AA36" i="7"/>
  <c r="L499" i="7" s="1"/>
  <c r="AC37" i="7"/>
  <c r="Y38" i="7"/>
  <c r="I502" i="7"/>
  <c r="I427" i="7"/>
  <c r="I367" i="7"/>
  <c r="I337" i="7"/>
  <c r="I307" i="7"/>
  <c r="I487" i="7"/>
  <c r="I412" i="7"/>
  <c r="I472" i="7"/>
  <c r="I397" i="7"/>
  <c r="I517" i="7"/>
  <c r="I382" i="7"/>
  <c r="I352" i="7"/>
  <c r="I322" i="7"/>
  <c r="I457" i="7"/>
  <c r="I262" i="7"/>
  <c r="I232" i="7"/>
  <c r="I292" i="7"/>
  <c r="I277" i="7"/>
  <c r="I247" i="7"/>
  <c r="I217" i="7"/>
  <c r="I172" i="7"/>
  <c r="I442" i="7"/>
  <c r="I202" i="7"/>
  <c r="I187" i="7"/>
  <c r="I157" i="7"/>
  <c r="I127" i="7"/>
  <c r="I97" i="7"/>
  <c r="H518" i="7"/>
  <c r="H488" i="7"/>
  <c r="H458" i="7"/>
  <c r="H473" i="7"/>
  <c r="H368" i="7"/>
  <c r="H338" i="7"/>
  <c r="H308" i="7"/>
  <c r="H443" i="7"/>
  <c r="H428" i="7"/>
  <c r="H413" i="7"/>
  <c r="H383" i="7"/>
  <c r="H353" i="7"/>
  <c r="H323" i="7"/>
  <c r="H398" i="7"/>
  <c r="H293" i="7"/>
  <c r="H503" i="7"/>
  <c r="H233" i="7"/>
  <c r="H173" i="7"/>
  <c r="H143" i="7"/>
  <c r="H113" i="7"/>
  <c r="H278" i="7"/>
  <c r="H218" i="7"/>
  <c r="H263" i="7"/>
  <c r="H188" i="7"/>
  <c r="H158" i="7"/>
  <c r="H128" i="7"/>
  <c r="H98" i="7"/>
  <c r="H248" i="7"/>
  <c r="H203" i="7"/>
  <c r="G519" i="7"/>
  <c r="G489" i="7"/>
  <c r="G459" i="7"/>
  <c r="G429" i="7"/>
  <c r="G399" i="7"/>
  <c r="G504" i="7"/>
  <c r="G474" i="7"/>
  <c r="G444" i="7"/>
  <c r="G414" i="7"/>
  <c r="G369" i="7"/>
  <c r="G324" i="7"/>
  <c r="G354" i="7"/>
  <c r="G309" i="7"/>
  <c r="G294" i="7"/>
  <c r="G339" i="7"/>
  <c r="G264" i="7"/>
  <c r="G234" i="7"/>
  <c r="G204" i="7"/>
  <c r="G384" i="7"/>
  <c r="G279" i="7"/>
  <c r="G219" i="7"/>
  <c r="G174" i="7"/>
  <c r="G144" i="7"/>
  <c r="G114" i="7"/>
  <c r="G249" i="7"/>
  <c r="G189" i="7"/>
  <c r="G159" i="7"/>
  <c r="G129" i="7"/>
  <c r="G99" i="7"/>
  <c r="G520" i="7"/>
  <c r="G490" i="7"/>
  <c r="G460" i="7"/>
  <c r="G430" i="7"/>
  <c r="G400" i="7"/>
  <c r="G505" i="7"/>
  <c r="G475" i="7"/>
  <c r="G445" i="7"/>
  <c r="G415" i="7"/>
  <c r="G385" i="7"/>
  <c r="G340" i="7"/>
  <c r="G295" i="7"/>
  <c r="G325" i="7"/>
  <c r="G265" i="7"/>
  <c r="G235" i="7"/>
  <c r="G205" i="7"/>
  <c r="G370" i="7"/>
  <c r="G310" i="7"/>
  <c r="G250" i="7"/>
  <c r="G175" i="7"/>
  <c r="G145" i="7"/>
  <c r="G115" i="7"/>
  <c r="G355" i="7"/>
  <c r="G280" i="7"/>
  <c r="G220" i="7"/>
  <c r="G190" i="7"/>
  <c r="G160" i="7"/>
  <c r="G130" i="7"/>
  <c r="G100" i="7"/>
  <c r="V43" i="7"/>
  <c r="F522" i="7"/>
  <c r="F492" i="7"/>
  <c r="F507" i="7"/>
  <c r="F477" i="7"/>
  <c r="F447" i="7"/>
  <c r="F417" i="7"/>
  <c r="F387" i="7"/>
  <c r="F432" i="7"/>
  <c r="F462" i="7"/>
  <c r="F372" i="7"/>
  <c r="F342" i="7"/>
  <c r="F402" i="7"/>
  <c r="F282" i="7"/>
  <c r="F252" i="7"/>
  <c r="F222" i="7"/>
  <c r="F357" i="7"/>
  <c r="F267" i="7"/>
  <c r="F237" i="7"/>
  <c r="F207" i="7"/>
  <c r="F327" i="7"/>
  <c r="F297" i="7"/>
  <c r="F177" i="7"/>
  <c r="F312" i="7"/>
  <c r="F523" i="7"/>
  <c r="F493" i="7"/>
  <c r="F508" i="7"/>
  <c r="F478" i="7"/>
  <c r="F463" i="7"/>
  <c r="F448" i="7"/>
  <c r="F403" i="7"/>
  <c r="F358" i="7"/>
  <c r="F328" i="7"/>
  <c r="F298" i="7"/>
  <c r="F388" i="7"/>
  <c r="F433" i="7"/>
  <c r="F373" i="7"/>
  <c r="F343" i="7"/>
  <c r="F313" i="7"/>
  <c r="F418" i="7"/>
  <c r="F253" i="7"/>
  <c r="F223" i="7"/>
  <c r="F283" i="7"/>
  <c r="F268" i="7"/>
  <c r="F238" i="7"/>
  <c r="F208" i="7"/>
  <c r="F193" i="7"/>
  <c r="F163" i="7"/>
  <c r="F178" i="7"/>
  <c r="F148" i="7"/>
  <c r="F118" i="7"/>
  <c r="H51" i="7"/>
  <c r="H52" i="7"/>
  <c r="H53" i="7"/>
  <c r="H54" i="7"/>
  <c r="H55" i="7"/>
  <c r="H57" i="7"/>
  <c r="I58" i="7"/>
  <c r="D66" i="7"/>
  <c r="D67" i="7"/>
  <c r="D69" i="7"/>
  <c r="D70" i="7"/>
  <c r="D72" i="7"/>
  <c r="E73" i="7"/>
  <c r="K79" i="7"/>
  <c r="H81" i="7"/>
  <c r="H82" i="7"/>
  <c r="H83" i="7"/>
  <c r="H84" i="7"/>
  <c r="H85" i="7"/>
  <c r="D97" i="7"/>
  <c r="E99" i="7"/>
  <c r="F111" i="7"/>
  <c r="E126" i="7"/>
  <c r="F158" i="7"/>
  <c r="F171" i="7"/>
  <c r="F175" i="7"/>
  <c r="F189" i="7"/>
  <c r="E518" i="7"/>
  <c r="E488" i="7"/>
  <c r="E503" i="7"/>
  <c r="E383" i="7"/>
  <c r="E353" i="7"/>
  <c r="E323" i="7"/>
  <c r="E293" i="7"/>
  <c r="E473" i="7"/>
  <c r="E398" i="7"/>
  <c r="E458" i="7"/>
  <c r="E443" i="7"/>
  <c r="E368" i="7"/>
  <c r="E338" i="7"/>
  <c r="E308" i="7"/>
  <c r="E428" i="7"/>
  <c r="E278" i="7"/>
  <c r="E248" i="7"/>
  <c r="E218" i="7"/>
  <c r="E413" i="7"/>
  <c r="E263" i="7"/>
  <c r="E233" i="7"/>
  <c r="E203" i="7"/>
  <c r="E188" i="7"/>
  <c r="E173" i="7"/>
  <c r="E143" i="7"/>
  <c r="E113" i="7"/>
  <c r="C42" i="7"/>
  <c r="AA33" i="7"/>
  <c r="L454" i="7" s="1"/>
  <c r="G36" i="7"/>
  <c r="C501" i="7"/>
  <c r="C471" i="7"/>
  <c r="C441" i="7"/>
  <c r="C411" i="7"/>
  <c r="C516" i="7"/>
  <c r="C486" i="7"/>
  <c r="C456" i="7"/>
  <c r="C426" i="7"/>
  <c r="C396" i="7"/>
  <c r="C381" i="7"/>
  <c r="C366" i="7"/>
  <c r="C291" i="7"/>
  <c r="C306" i="7"/>
  <c r="C276" i="7"/>
  <c r="C246" i="7"/>
  <c r="C216" i="7"/>
  <c r="C351" i="7"/>
  <c r="C336" i="7"/>
  <c r="C321" i="7"/>
  <c r="C231" i="7"/>
  <c r="C186" i="7"/>
  <c r="C156" i="7"/>
  <c r="C126" i="7"/>
  <c r="C261" i="7"/>
  <c r="C201" i="7"/>
  <c r="C171" i="7"/>
  <c r="C141" i="7"/>
  <c r="C111" i="7"/>
  <c r="Y39" i="7"/>
  <c r="I503" i="7"/>
  <c r="I488" i="7"/>
  <c r="I473" i="7"/>
  <c r="I368" i="7"/>
  <c r="I338" i="7"/>
  <c r="I308" i="7"/>
  <c r="I458" i="7"/>
  <c r="I443" i="7"/>
  <c r="I428" i="7"/>
  <c r="I518" i="7"/>
  <c r="I413" i="7"/>
  <c r="I383" i="7"/>
  <c r="I353" i="7"/>
  <c r="I323" i="7"/>
  <c r="I263" i="7"/>
  <c r="I233" i="7"/>
  <c r="I278" i="7"/>
  <c r="I248" i="7"/>
  <c r="I218" i="7"/>
  <c r="I173" i="7"/>
  <c r="I398" i="7"/>
  <c r="I188" i="7"/>
  <c r="I158" i="7"/>
  <c r="I128" i="7"/>
  <c r="I98" i="7"/>
  <c r="I293" i="7"/>
  <c r="I203" i="7"/>
  <c r="H519" i="7"/>
  <c r="H489" i="7"/>
  <c r="H459" i="7"/>
  <c r="H444" i="7"/>
  <c r="H414" i="7"/>
  <c r="H369" i="7"/>
  <c r="H339" i="7"/>
  <c r="H309" i="7"/>
  <c r="H504" i="7"/>
  <c r="H474" i="7"/>
  <c r="H384" i="7"/>
  <c r="H354" i="7"/>
  <c r="H324" i="7"/>
  <c r="H294" i="7"/>
  <c r="H429" i="7"/>
  <c r="H399" i="7"/>
  <c r="H174" i="7"/>
  <c r="H144" i="7"/>
  <c r="H114" i="7"/>
  <c r="H264" i="7"/>
  <c r="H204" i="7"/>
  <c r="H249" i="7"/>
  <c r="H189" i="7"/>
  <c r="H159" i="7"/>
  <c r="H129" i="7"/>
  <c r="H99" i="7"/>
  <c r="H234" i="7"/>
  <c r="H520" i="7"/>
  <c r="H490" i="7"/>
  <c r="H460" i="7"/>
  <c r="H475" i="7"/>
  <c r="H430" i="7"/>
  <c r="H370" i="7"/>
  <c r="H340" i="7"/>
  <c r="H310" i="7"/>
  <c r="H505" i="7"/>
  <c r="H445" i="7"/>
  <c r="H415" i="7"/>
  <c r="H400" i="7"/>
  <c r="H355" i="7"/>
  <c r="H325" i="7"/>
  <c r="H295" i="7"/>
  <c r="H385" i="7"/>
  <c r="H250" i="7"/>
  <c r="H175" i="7"/>
  <c r="H145" i="7"/>
  <c r="H115" i="7"/>
  <c r="H235" i="7"/>
  <c r="H280" i="7"/>
  <c r="H220" i="7"/>
  <c r="H190" i="7"/>
  <c r="H160" i="7"/>
  <c r="H130" i="7"/>
  <c r="H100" i="7"/>
  <c r="W43" i="7"/>
  <c r="G522" i="7"/>
  <c r="G492" i="7"/>
  <c r="G462" i="7"/>
  <c r="G432" i="7"/>
  <c r="G402" i="7"/>
  <c r="G507" i="7"/>
  <c r="G477" i="7"/>
  <c r="G447" i="7"/>
  <c r="G417" i="7"/>
  <c r="G387" i="7"/>
  <c r="G282" i="7"/>
  <c r="G357" i="7"/>
  <c r="G342" i="7"/>
  <c r="G267" i="7"/>
  <c r="G237" i="7"/>
  <c r="G207" i="7"/>
  <c r="G327" i="7"/>
  <c r="G312" i="7"/>
  <c r="G297" i="7"/>
  <c r="G372" i="7"/>
  <c r="G177" i="7"/>
  <c r="G147" i="7"/>
  <c r="G117" i="7"/>
  <c r="G252" i="7"/>
  <c r="G192" i="7"/>
  <c r="G162" i="7"/>
  <c r="G132" i="7"/>
  <c r="G102" i="7"/>
  <c r="G523" i="7"/>
  <c r="G493" i="7"/>
  <c r="G508" i="7"/>
  <c r="G478" i="7"/>
  <c r="G448" i="7"/>
  <c r="G418" i="7"/>
  <c r="G388" i="7"/>
  <c r="G403" i="7"/>
  <c r="G433" i="7"/>
  <c r="G373" i="7"/>
  <c r="G343" i="7"/>
  <c r="G463" i="7"/>
  <c r="G298" i="7"/>
  <c r="G253" i="7"/>
  <c r="G223" i="7"/>
  <c r="G283" i="7"/>
  <c r="G328" i="7"/>
  <c r="G313" i="7"/>
  <c r="G268" i="7"/>
  <c r="G238" i="7"/>
  <c r="G208" i="7"/>
  <c r="G358" i="7"/>
  <c r="G178" i="7"/>
  <c r="I51" i="7"/>
  <c r="I52" i="7"/>
  <c r="I53" i="7"/>
  <c r="I54" i="7"/>
  <c r="I55" i="7"/>
  <c r="E66" i="7"/>
  <c r="E67" i="7"/>
  <c r="E68" i="7"/>
  <c r="E69" i="7"/>
  <c r="E70" i="7"/>
  <c r="I81" i="7"/>
  <c r="I82" i="7"/>
  <c r="I83" i="7"/>
  <c r="E96" i="7"/>
  <c r="E97" i="7"/>
  <c r="F99" i="7"/>
  <c r="E102" i="7"/>
  <c r="I111" i="7"/>
  <c r="F114" i="7"/>
  <c r="F126" i="7"/>
  <c r="E129" i="7"/>
  <c r="F141" i="7"/>
  <c r="F190" i="7"/>
  <c r="E208" i="7"/>
  <c r="G248" i="7"/>
  <c r="G291" i="7"/>
  <c r="F517" i="7"/>
  <c r="F487" i="7"/>
  <c r="F502" i="7"/>
  <c r="F472" i="7"/>
  <c r="F442" i="7"/>
  <c r="F412" i="7"/>
  <c r="F427" i="7"/>
  <c r="F367" i="7"/>
  <c r="F337" i="7"/>
  <c r="F397" i="7"/>
  <c r="F352" i="7"/>
  <c r="F322" i="7"/>
  <c r="F292" i="7"/>
  <c r="F277" i="7"/>
  <c r="F247" i="7"/>
  <c r="F217" i="7"/>
  <c r="F457" i="7"/>
  <c r="F307" i="7"/>
  <c r="F382" i="7"/>
  <c r="F262" i="7"/>
  <c r="F232" i="7"/>
  <c r="F202" i="7"/>
  <c r="S43" i="7"/>
  <c r="E53" i="7"/>
  <c r="F157" i="7"/>
  <c r="K4" i="7"/>
  <c r="F7" i="7"/>
  <c r="AA7" i="7"/>
  <c r="L64" i="7" s="1"/>
  <c r="D10" i="7"/>
  <c r="AA11" i="7"/>
  <c r="L124" i="7" s="1"/>
  <c r="C13" i="7"/>
  <c r="AA14" i="7"/>
  <c r="L169" i="7" s="1"/>
  <c r="AA21" i="7"/>
  <c r="L274" i="7" s="1"/>
  <c r="AC22" i="7"/>
  <c r="AA25" i="7"/>
  <c r="L334" i="7" s="1"/>
  <c r="AC26" i="7"/>
  <c r="AA28" i="7"/>
  <c r="L379" i="7" s="1"/>
  <c r="AC29" i="7"/>
  <c r="AA35" i="7"/>
  <c r="L484" i="7" s="1"/>
  <c r="H36" i="7"/>
  <c r="AC36" i="7"/>
  <c r="D501" i="7"/>
  <c r="D471" i="7"/>
  <c r="D516" i="7"/>
  <c r="D426" i="7"/>
  <c r="D411" i="7"/>
  <c r="D381" i="7"/>
  <c r="D351" i="7"/>
  <c r="D321" i="7"/>
  <c r="D486" i="7"/>
  <c r="D456" i="7"/>
  <c r="D396" i="7"/>
  <c r="D441" i="7"/>
  <c r="D366" i="7"/>
  <c r="D336" i="7"/>
  <c r="D291" i="7"/>
  <c r="D306" i="7"/>
  <c r="D231" i="7"/>
  <c r="D186" i="7"/>
  <c r="D156" i="7"/>
  <c r="D126" i="7"/>
  <c r="D276" i="7"/>
  <c r="D216" i="7"/>
  <c r="D261" i="7"/>
  <c r="D201" i="7"/>
  <c r="D171" i="7"/>
  <c r="D141" i="7"/>
  <c r="D111" i="7"/>
  <c r="D246" i="7"/>
  <c r="C502" i="7"/>
  <c r="C472" i="7"/>
  <c r="C442" i="7"/>
  <c r="C412" i="7"/>
  <c r="C517" i="7"/>
  <c r="C487" i="7"/>
  <c r="C457" i="7"/>
  <c r="C427" i="7"/>
  <c r="C397" i="7"/>
  <c r="C352" i="7"/>
  <c r="C322" i="7"/>
  <c r="C337" i="7"/>
  <c r="C292" i="7"/>
  <c r="C277" i="7"/>
  <c r="C247" i="7"/>
  <c r="C217" i="7"/>
  <c r="C382" i="7"/>
  <c r="C307" i="7"/>
  <c r="C367" i="7"/>
  <c r="C262" i="7"/>
  <c r="C187" i="7"/>
  <c r="C157" i="7"/>
  <c r="C127" i="7"/>
  <c r="C232" i="7"/>
  <c r="C172" i="7"/>
  <c r="C142" i="7"/>
  <c r="C112" i="7"/>
  <c r="Y40" i="7"/>
  <c r="I504" i="7"/>
  <c r="I414" i="7"/>
  <c r="I369" i="7"/>
  <c r="I339" i="7"/>
  <c r="I309" i="7"/>
  <c r="I399" i="7"/>
  <c r="I519" i="7"/>
  <c r="I474" i="7"/>
  <c r="I384" i="7"/>
  <c r="I354" i="7"/>
  <c r="I324" i="7"/>
  <c r="I489" i="7"/>
  <c r="I459" i="7"/>
  <c r="I429" i="7"/>
  <c r="I294" i="7"/>
  <c r="I264" i="7"/>
  <c r="I234" i="7"/>
  <c r="I204" i="7"/>
  <c r="I444" i="7"/>
  <c r="I279" i="7"/>
  <c r="I249" i="7"/>
  <c r="I219" i="7"/>
  <c r="I174" i="7"/>
  <c r="I189" i="7"/>
  <c r="I159" i="7"/>
  <c r="I129" i="7"/>
  <c r="I99" i="7"/>
  <c r="I505" i="7"/>
  <c r="I475" i="7"/>
  <c r="I430" i="7"/>
  <c r="I370" i="7"/>
  <c r="I340" i="7"/>
  <c r="I310" i="7"/>
  <c r="I520" i="7"/>
  <c r="I460" i="7"/>
  <c r="I445" i="7"/>
  <c r="I490" i="7"/>
  <c r="I400" i="7"/>
  <c r="I355" i="7"/>
  <c r="I325" i="7"/>
  <c r="I415" i="7"/>
  <c r="I295" i="7"/>
  <c r="I265" i="7"/>
  <c r="I235" i="7"/>
  <c r="I205" i="7"/>
  <c r="I385" i="7"/>
  <c r="I280" i="7"/>
  <c r="I250" i="7"/>
  <c r="I220" i="7"/>
  <c r="I175" i="7"/>
  <c r="I190" i="7"/>
  <c r="I160" i="7"/>
  <c r="I130" i="7"/>
  <c r="I100" i="7"/>
  <c r="X43" i="7"/>
  <c r="H522" i="7"/>
  <c r="H492" i="7"/>
  <c r="H462" i="7"/>
  <c r="H507" i="7"/>
  <c r="H432" i="7"/>
  <c r="H477" i="7"/>
  <c r="H417" i="7"/>
  <c r="H372" i="7"/>
  <c r="H342" i="7"/>
  <c r="H312" i="7"/>
  <c r="H447" i="7"/>
  <c r="H402" i="7"/>
  <c r="H387" i="7"/>
  <c r="H357" i="7"/>
  <c r="H327" i="7"/>
  <c r="H297" i="7"/>
  <c r="H282" i="7"/>
  <c r="H267" i="7"/>
  <c r="H207" i="7"/>
  <c r="H177" i="7"/>
  <c r="H147" i="7"/>
  <c r="H117" i="7"/>
  <c r="H252" i="7"/>
  <c r="H237" i="7"/>
  <c r="H192" i="7"/>
  <c r="H162" i="7"/>
  <c r="H132" i="7"/>
  <c r="H102" i="7"/>
  <c r="H222" i="7"/>
  <c r="H523" i="7"/>
  <c r="H493" i="7"/>
  <c r="H463" i="7"/>
  <c r="H433" i="7"/>
  <c r="H403" i="7"/>
  <c r="H508" i="7"/>
  <c r="H478" i="7"/>
  <c r="H448" i="7"/>
  <c r="H418" i="7"/>
  <c r="H388" i="7"/>
  <c r="H343" i="7"/>
  <c r="H298" i="7"/>
  <c r="H283" i="7"/>
  <c r="H328" i="7"/>
  <c r="H313" i="7"/>
  <c r="H373" i="7"/>
  <c r="H268" i="7"/>
  <c r="H238" i="7"/>
  <c r="H208" i="7"/>
  <c r="H358" i="7"/>
  <c r="H253" i="7"/>
  <c r="H178" i="7"/>
  <c r="H148" i="7"/>
  <c r="H118" i="7"/>
  <c r="H223" i="7"/>
  <c r="H193" i="7"/>
  <c r="H163" i="7"/>
  <c r="H133" i="7"/>
  <c r="H103" i="7"/>
  <c r="C58" i="7"/>
  <c r="F66" i="7"/>
  <c r="F67" i="7"/>
  <c r="F68" i="7"/>
  <c r="F69" i="7"/>
  <c r="F70" i="7"/>
  <c r="F72" i="7"/>
  <c r="G73" i="7"/>
  <c r="C88" i="7"/>
  <c r="F96" i="7"/>
  <c r="F97" i="7"/>
  <c r="F102" i="7"/>
  <c r="I114" i="7"/>
  <c r="F117" i="7"/>
  <c r="F129" i="7"/>
  <c r="E132" i="7"/>
  <c r="I141" i="7"/>
  <c r="F144" i="7"/>
  <c r="E159" i="7"/>
  <c r="F172" i="7"/>
  <c r="F308" i="7"/>
  <c r="D504" i="7"/>
  <c r="D474" i="7"/>
  <c r="D444" i="7"/>
  <c r="D519" i="7"/>
  <c r="D459" i="7"/>
  <c r="D429" i="7"/>
  <c r="D384" i="7"/>
  <c r="D354" i="7"/>
  <c r="D324" i="7"/>
  <c r="D399" i="7"/>
  <c r="D369" i="7"/>
  <c r="D339" i="7"/>
  <c r="D309" i="7"/>
  <c r="D489" i="7"/>
  <c r="D414" i="7"/>
  <c r="D294" i="7"/>
  <c r="D279" i="7"/>
  <c r="D219" i="7"/>
  <c r="D189" i="7"/>
  <c r="D159" i="7"/>
  <c r="D129" i="7"/>
  <c r="D99" i="7"/>
  <c r="D264" i="7"/>
  <c r="D204" i="7"/>
  <c r="D249" i="7"/>
  <c r="D174" i="7"/>
  <c r="D144" i="7"/>
  <c r="D114" i="7"/>
  <c r="E98" i="7"/>
  <c r="AA18" i="7"/>
  <c r="L229" i="7" s="1"/>
  <c r="G21" i="7"/>
  <c r="C27" i="7"/>
  <c r="AA32" i="7"/>
  <c r="L439" i="7" s="1"/>
  <c r="I36" i="7"/>
  <c r="E38" i="7"/>
  <c r="E516" i="7"/>
  <c r="E486" i="7"/>
  <c r="E426" i="7"/>
  <c r="E411" i="7"/>
  <c r="E381" i="7"/>
  <c r="E351" i="7"/>
  <c r="E321" i="7"/>
  <c r="E291" i="7"/>
  <c r="E471" i="7"/>
  <c r="E501" i="7"/>
  <c r="E456" i="7"/>
  <c r="E396" i="7"/>
  <c r="E441" i="7"/>
  <c r="E366" i="7"/>
  <c r="E336" i="7"/>
  <c r="E306" i="7"/>
  <c r="E276" i="7"/>
  <c r="E246" i="7"/>
  <c r="E216" i="7"/>
  <c r="E261" i="7"/>
  <c r="E231" i="7"/>
  <c r="E201" i="7"/>
  <c r="E186" i="7"/>
  <c r="E171" i="7"/>
  <c r="E141" i="7"/>
  <c r="E111" i="7"/>
  <c r="D39" i="7"/>
  <c r="D502" i="7"/>
  <c r="D472" i="7"/>
  <c r="D442" i="7"/>
  <c r="D517" i="7"/>
  <c r="D457" i="7"/>
  <c r="D382" i="7"/>
  <c r="D352" i="7"/>
  <c r="D322" i="7"/>
  <c r="D487" i="7"/>
  <c r="D427" i="7"/>
  <c r="D412" i="7"/>
  <c r="D367" i="7"/>
  <c r="D337" i="7"/>
  <c r="D292" i="7"/>
  <c r="D397" i="7"/>
  <c r="D307" i="7"/>
  <c r="D262" i="7"/>
  <c r="D187" i="7"/>
  <c r="D157" i="7"/>
  <c r="D127" i="7"/>
  <c r="D247" i="7"/>
  <c r="D232" i="7"/>
  <c r="D172" i="7"/>
  <c r="D142" i="7"/>
  <c r="D112" i="7"/>
  <c r="D202" i="7"/>
  <c r="C503" i="7"/>
  <c r="C473" i="7"/>
  <c r="C443" i="7"/>
  <c r="C413" i="7"/>
  <c r="C518" i="7"/>
  <c r="C488" i="7"/>
  <c r="C458" i="7"/>
  <c r="C428" i="7"/>
  <c r="C398" i="7"/>
  <c r="C338" i="7"/>
  <c r="C308" i="7"/>
  <c r="C383" i="7"/>
  <c r="C368" i="7"/>
  <c r="C293" i="7"/>
  <c r="C278" i="7"/>
  <c r="C248" i="7"/>
  <c r="C218" i="7"/>
  <c r="C323" i="7"/>
  <c r="C203" i="7"/>
  <c r="C188" i="7"/>
  <c r="C158" i="7"/>
  <c r="C128" i="7"/>
  <c r="C233" i="7"/>
  <c r="C353" i="7"/>
  <c r="C173" i="7"/>
  <c r="C143" i="7"/>
  <c r="C113" i="7"/>
  <c r="Y41" i="7"/>
  <c r="Y42" i="7"/>
  <c r="I507" i="7"/>
  <c r="I477" i="7"/>
  <c r="I522" i="7"/>
  <c r="I492" i="7"/>
  <c r="I417" i="7"/>
  <c r="I372" i="7"/>
  <c r="I342" i="7"/>
  <c r="I312" i="7"/>
  <c r="I282" i="7"/>
  <c r="I462" i="7"/>
  <c r="I447" i="7"/>
  <c r="I387" i="7"/>
  <c r="I357" i="7"/>
  <c r="I327" i="7"/>
  <c r="I297" i="7"/>
  <c r="I432" i="7"/>
  <c r="I402" i="7"/>
  <c r="I267" i="7"/>
  <c r="I237" i="7"/>
  <c r="I207" i="7"/>
  <c r="I252" i="7"/>
  <c r="I222" i="7"/>
  <c r="I177" i="7"/>
  <c r="I192" i="7"/>
  <c r="I162" i="7"/>
  <c r="I132" i="7"/>
  <c r="I102" i="7"/>
  <c r="I523" i="7"/>
  <c r="I493" i="7"/>
  <c r="I463" i="7"/>
  <c r="I508" i="7"/>
  <c r="I448" i="7"/>
  <c r="I388" i="7"/>
  <c r="I373" i="7"/>
  <c r="I343" i="7"/>
  <c r="I313" i="7"/>
  <c r="I433" i="7"/>
  <c r="I418" i="7"/>
  <c r="I358" i="7"/>
  <c r="I328" i="7"/>
  <c r="I403" i="7"/>
  <c r="I283" i="7"/>
  <c r="I478" i="7"/>
  <c r="I298" i="7"/>
  <c r="I178" i="7"/>
  <c r="I148" i="7"/>
  <c r="I118" i="7"/>
  <c r="I238" i="7"/>
  <c r="I223" i="7"/>
  <c r="I193" i="7"/>
  <c r="I163" i="7"/>
  <c r="I133" i="7"/>
  <c r="I103" i="7"/>
  <c r="I268" i="7"/>
  <c r="I208" i="7"/>
  <c r="C51" i="7"/>
  <c r="C52" i="7"/>
  <c r="C53" i="7"/>
  <c r="C54" i="7"/>
  <c r="C55" i="7"/>
  <c r="C57" i="7"/>
  <c r="D58" i="7"/>
  <c r="G66" i="7"/>
  <c r="G67" i="7"/>
  <c r="G68" i="7"/>
  <c r="G69" i="7"/>
  <c r="G70" i="7"/>
  <c r="G72" i="7"/>
  <c r="H73" i="7"/>
  <c r="C81" i="7"/>
  <c r="C82" i="7"/>
  <c r="C83" i="7"/>
  <c r="C87" i="7"/>
  <c r="D88" i="7"/>
  <c r="E100" i="7"/>
  <c r="C103" i="7"/>
  <c r="F112" i="7"/>
  <c r="I117" i="7"/>
  <c r="F132" i="7"/>
  <c r="I144" i="7"/>
  <c r="F147" i="7"/>
  <c r="F159" i="7"/>
  <c r="E162" i="7"/>
  <c r="F192" i="7"/>
  <c r="H219" i="7"/>
  <c r="I253" i="7"/>
  <c r="G338" i="7"/>
  <c r="G516" i="7"/>
  <c r="G486" i="7"/>
  <c r="G456" i="7"/>
  <c r="G426" i="7"/>
  <c r="G396" i="7"/>
  <c r="G501" i="7"/>
  <c r="G471" i="7"/>
  <c r="G441" i="7"/>
  <c r="G411" i="7"/>
  <c r="G306" i="7"/>
  <c r="G366" i="7"/>
  <c r="G351" i="7"/>
  <c r="G321" i="7"/>
  <c r="G261" i="7"/>
  <c r="G231" i="7"/>
  <c r="G336" i="7"/>
  <c r="G276" i="7"/>
  <c r="G216" i="7"/>
  <c r="G171" i="7"/>
  <c r="G141" i="7"/>
  <c r="G111" i="7"/>
  <c r="G201" i="7"/>
  <c r="G246" i="7"/>
  <c r="G186" i="7"/>
  <c r="G156" i="7"/>
  <c r="G126" i="7"/>
  <c r="C43" i="7"/>
  <c r="AA6" i="7"/>
  <c r="L49" i="7" s="1"/>
  <c r="D9" i="7"/>
  <c r="AA10" i="7"/>
  <c r="L109" i="7" s="1"/>
  <c r="AA13" i="7"/>
  <c r="L154" i="7" s="1"/>
  <c r="AA20" i="7"/>
  <c r="L259" i="7" s="1"/>
  <c r="AA24" i="7"/>
  <c r="L319" i="7" s="1"/>
  <c r="F516" i="7"/>
  <c r="F486" i="7"/>
  <c r="F501" i="7"/>
  <c r="F471" i="7"/>
  <c r="F441" i="7"/>
  <c r="F411" i="7"/>
  <c r="F456" i="7"/>
  <c r="F366" i="7"/>
  <c r="F336" i="7"/>
  <c r="F381" i="7"/>
  <c r="F291" i="7"/>
  <c r="F306" i="7"/>
  <c r="F276" i="7"/>
  <c r="F246" i="7"/>
  <c r="F216" i="7"/>
  <c r="F396" i="7"/>
  <c r="F351" i="7"/>
  <c r="F426" i="7"/>
  <c r="F321" i="7"/>
  <c r="F261" i="7"/>
  <c r="F231" i="7"/>
  <c r="F201" i="7"/>
  <c r="E517" i="7"/>
  <c r="E487" i="7"/>
  <c r="E457" i="7"/>
  <c r="E442" i="7"/>
  <c r="E382" i="7"/>
  <c r="E352" i="7"/>
  <c r="E322" i="7"/>
  <c r="E292" i="7"/>
  <c r="E502" i="7"/>
  <c r="E427" i="7"/>
  <c r="E412" i="7"/>
  <c r="E367" i="7"/>
  <c r="E337" i="7"/>
  <c r="E307" i="7"/>
  <c r="E472" i="7"/>
  <c r="E397" i="7"/>
  <c r="E277" i="7"/>
  <c r="E247" i="7"/>
  <c r="E217" i="7"/>
  <c r="E262" i="7"/>
  <c r="E232" i="7"/>
  <c r="E202" i="7"/>
  <c r="E187" i="7"/>
  <c r="E172" i="7"/>
  <c r="E142" i="7"/>
  <c r="E112" i="7"/>
  <c r="D40" i="7"/>
  <c r="D503" i="7"/>
  <c r="D473" i="7"/>
  <c r="D443" i="7"/>
  <c r="D518" i="7"/>
  <c r="D413" i="7"/>
  <c r="D488" i="7"/>
  <c r="D383" i="7"/>
  <c r="D353" i="7"/>
  <c r="D323" i="7"/>
  <c r="D458" i="7"/>
  <c r="D368" i="7"/>
  <c r="D338" i="7"/>
  <c r="D308" i="7"/>
  <c r="D398" i="7"/>
  <c r="D293" i="7"/>
  <c r="D428" i="7"/>
  <c r="D248" i="7"/>
  <c r="D188" i="7"/>
  <c r="D158" i="7"/>
  <c r="D128" i="7"/>
  <c r="D98" i="7"/>
  <c r="D233" i="7"/>
  <c r="D278" i="7"/>
  <c r="D218" i="7"/>
  <c r="D173" i="7"/>
  <c r="D143" i="7"/>
  <c r="D113" i="7"/>
  <c r="D263" i="7"/>
  <c r="C504" i="7"/>
  <c r="C474" i="7"/>
  <c r="C444" i="7"/>
  <c r="C414" i="7"/>
  <c r="C519" i="7"/>
  <c r="C489" i="7"/>
  <c r="C459" i="7"/>
  <c r="C429" i="7"/>
  <c r="C399" i="7"/>
  <c r="C384" i="7"/>
  <c r="C369" i="7"/>
  <c r="C324" i="7"/>
  <c r="C354" i="7"/>
  <c r="C309" i="7"/>
  <c r="C279" i="7"/>
  <c r="C249" i="7"/>
  <c r="C219" i="7"/>
  <c r="C339" i="7"/>
  <c r="C294" i="7"/>
  <c r="C234" i="7"/>
  <c r="C189" i="7"/>
  <c r="C159" i="7"/>
  <c r="C129" i="7"/>
  <c r="C99" i="7"/>
  <c r="C264" i="7"/>
  <c r="C204" i="7"/>
  <c r="C174" i="7"/>
  <c r="C144" i="7"/>
  <c r="C114" i="7"/>
  <c r="C505" i="7"/>
  <c r="C475" i="7"/>
  <c r="C445" i="7"/>
  <c r="C415" i="7"/>
  <c r="C520" i="7"/>
  <c r="C490" i="7"/>
  <c r="C460" i="7"/>
  <c r="C430" i="7"/>
  <c r="C400" i="7"/>
  <c r="C310" i="7"/>
  <c r="C355" i="7"/>
  <c r="C340" i="7"/>
  <c r="C280" i="7"/>
  <c r="C250" i="7"/>
  <c r="C220" i="7"/>
  <c r="C385" i="7"/>
  <c r="C370" i="7"/>
  <c r="C325" i="7"/>
  <c r="C295" i="7"/>
  <c r="C265" i="7"/>
  <c r="C205" i="7"/>
  <c r="C190" i="7"/>
  <c r="C160" i="7"/>
  <c r="C130" i="7"/>
  <c r="C100" i="7"/>
  <c r="C235" i="7"/>
  <c r="C175" i="7"/>
  <c r="C145" i="7"/>
  <c r="C115" i="7"/>
  <c r="R43" i="7"/>
  <c r="Y44" i="7"/>
  <c r="D51" i="7"/>
  <c r="D52" i="7"/>
  <c r="D53" i="7"/>
  <c r="D54" i="7"/>
  <c r="D55" i="7"/>
  <c r="H66" i="7"/>
  <c r="H67" i="7"/>
  <c r="H68" i="7"/>
  <c r="H69" i="7"/>
  <c r="H70" i="7"/>
  <c r="D81" i="7"/>
  <c r="D82" i="7"/>
  <c r="D83" i="7"/>
  <c r="D84" i="7"/>
  <c r="D85" i="7"/>
  <c r="D87" i="7"/>
  <c r="H96" i="7"/>
  <c r="C98" i="7"/>
  <c r="F100" i="7"/>
  <c r="F103" i="7"/>
  <c r="I112" i="7"/>
  <c r="F115" i="7"/>
  <c r="C118" i="7"/>
  <c r="F127" i="7"/>
  <c r="E130" i="7"/>
  <c r="C133" i="7"/>
  <c r="F142" i="7"/>
  <c r="I147" i="7"/>
  <c r="E157" i="7"/>
  <c r="F162" i="7"/>
  <c r="F173" i="7"/>
  <c r="C178" i="7"/>
  <c r="G193" i="7"/>
  <c r="G222" i="7"/>
  <c r="C263" i="7"/>
  <c r="G381" i="7"/>
  <c r="A511" i="6"/>
  <c r="A481" i="6"/>
  <c r="A451" i="6"/>
  <c r="A421" i="6"/>
  <c r="A496" i="6"/>
  <c r="A466" i="6"/>
  <c r="A436" i="6"/>
  <c r="A406" i="6"/>
  <c r="A361" i="6"/>
  <c r="A331" i="6"/>
  <c r="A301" i="6"/>
  <c r="A271" i="6"/>
  <c r="A376" i="6"/>
  <c r="A346" i="6"/>
  <c r="A316" i="6"/>
  <c r="A286" i="6"/>
  <c r="A256" i="6"/>
  <c r="A226" i="6"/>
  <c r="A196" i="6"/>
  <c r="A166" i="6"/>
  <c r="A391" i="6"/>
  <c r="A241" i="6"/>
  <c r="A211" i="6"/>
  <c r="A181" i="6"/>
  <c r="A151" i="6"/>
  <c r="A136" i="6"/>
  <c r="A106" i="6"/>
  <c r="A76" i="6"/>
  <c r="A46" i="6"/>
  <c r="A121" i="6"/>
  <c r="A91" i="6"/>
  <c r="A61" i="6"/>
  <c r="A31" i="6"/>
  <c r="A16" i="6"/>
  <c r="J501" i="6"/>
  <c r="J471" i="6"/>
  <c r="J441" i="6"/>
  <c r="J381" i="6"/>
  <c r="J351" i="6"/>
  <c r="J321" i="6"/>
  <c r="J291" i="6"/>
  <c r="J396" i="6"/>
  <c r="J426" i="6"/>
  <c r="J411" i="6"/>
  <c r="J516" i="6"/>
  <c r="J246" i="6"/>
  <c r="J216" i="6"/>
  <c r="J186" i="6"/>
  <c r="J486" i="6"/>
  <c r="J366" i="6"/>
  <c r="J336" i="6"/>
  <c r="J306" i="6"/>
  <c r="J276" i="6"/>
  <c r="J456" i="6"/>
  <c r="J261" i="6"/>
  <c r="J231" i="6"/>
  <c r="J201" i="6"/>
  <c r="J171" i="6"/>
  <c r="J126" i="6"/>
  <c r="J96" i="6"/>
  <c r="J66" i="6"/>
  <c r="J156" i="6"/>
  <c r="J141" i="6"/>
  <c r="J111" i="6"/>
  <c r="J81" i="6"/>
  <c r="J51" i="6"/>
  <c r="J36" i="6"/>
  <c r="J6" i="6"/>
  <c r="J21" i="6"/>
  <c r="AA23" i="6"/>
  <c r="L304" i="6" s="1"/>
  <c r="AA28" i="6"/>
  <c r="L379" i="6" s="1"/>
  <c r="G520" i="6"/>
  <c r="G490" i="6"/>
  <c r="G460" i="6"/>
  <c r="G430" i="6"/>
  <c r="G400" i="6"/>
  <c r="G505" i="6"/>
  <c r="G475" i="6"/>
  <c r="G445" i="6"/>
  <c r="G415" i="6"/>
  <c r="G370" i="6"/>
  <c r="G340" i="6"/>
  <c r="G310" i="6"/>
  <c r="G280" i="6"/>
  <c r="G385" i="6"/>
  <c r="G355" i="6"/>
  <c r="G325" i="6"/>
  <c r="G295" i="6"/>
  <c r="G250" i="6"/>
  <c r="G220" i="6"/>
  <c r="G190" i="6"/>
  <c r="G265" i="6"/>
  <c r="G235" i="6"/>
  <c r="G205" i="6"/>
  <c r="G175" i="6"/>
  <c r="G145" i="6"/>
  <c r="G130" i="6"/>
  <c r="G100" i="6"/>
  <c r="G70" i="6"/>
  <c r="G25" i="6"/>
  <c r="G160" i="6"/>
  <c r="G115" i="6"/>
  <c r="G85" i="6"/>
  <c r="G55" i="6"/>
  <c r="G40" i="6"/>
  <c r="AA3" i="6"/>
  <c r="L4" i="6" s="1"/>
  <c r="I7" i="6"/>
  <c r="G10" i="6"/>
  <c r="AA17" i="6"/>
  <c r="L214" i="6" s="1"/>
  <c r="F522" i="6"/>
  <c r="F492" i="6"/>
  <c r="F462" i="6"/>
  <c r="F432" i="6"/>
  <c r="F387" i="6"/>
  <c r="F507" i="6"/>
  <c r="F477" i="6"/>
  <c r="F447" i="6"/>
  <c r="F372" i="6"/>
  <c r="F342" i="6"/>
  <c r="F312" i="6"/>
  <c r="F282" i="6"/>
  <c r="F417" i="6"/>
  <c r="F402" i="6"/>
  <c r="F237" i="6"/>
  <c r="F207" i="6"/>
  <c r="F177" i="6"/>
  <c r="F267" i="6"/>
  <c r="F252" i="6"/>
  <c r="F222" i="6"/>
  <c r="F192" i="6"/>
  <c r="F357" i="6"/>
  <c r="F327" i="6"/>
  <c r="F297" i="6"/>
  <c r="F117" i="6"/>
  <c r="F87" i="6"/>
  <c r="F57" i="6"/>
  <c r="F132" i="6"/>
  <c r="F102" i="6"/>
  <c r="F72" i="6"/>
  <c r="F147" i="6"/>
  <c r="H113" i="6"/>
  <c r="AA12" i="6"/>
  <c r="L139" i="6" s="1"/>
  <c r="AA4" i="6"/>
  <c r="L19" i="6" s="1"/>
  <c r="AC5" i="6"/>
  <c r="AA8" i="6"/>
  <c r="L79" i="6" s="1"/>
  <c r="AA15" i="6"/>
  <c r="L184" i="6" s="1"/>
  <c r="K19" i="6"/>
  <c r="AC19" i="6"/>
  <c r="AA22" i="6"/>
  <c r="L289" i="6" s="1"/>
  <c r="H23" i="6"/>
  <c r="AC23" i="6"/>
  <c r="K49" i="6"/>
  <c r="AA36" i="6"/>
  <c r="L499" i="6" s="1"/>
  <c r="AC3" i="6"/>
  <c r="AA16" i="6"/>
  <c r="L199" i="6" s="1"/>
  <c r="K424" i="6"/>
  <c r="AC31" i="6"/>
  <c r="AA25" i="6"/>
  <c r="L334" i="6" s="1"/>
  <c r="K454" i="6"/>
  <c r="AC33" i="6"/>
  <c r="AA33" i="6"/>
  <c r="L454" i="6" s="1"/>
  <c r="G519" i="6"/>
  <c r="G489" i="6"/>
  <c r="G459" i="6"/>
  <c r="G429" i="6"/>
  <c r="G399" i="6"/>
  <c r="G504" i="6"/>
  <c r="G474" i="6"/>
  <c r="G444" i="6"/>
  <c r="G414" i="6"/>
  <c r="G369" i="6"/>
  <c r="G339" i="6"/>
  <c r="G309" i="6"/>
  <c r="G279" i="6"/>
  <c r="G384" i="6"/>
  <c r="G354" i="6"/>
  <c r="G324" i="6"/>
  <c r="G294" i="6"/>
  <c r="G249" i="6"/>
  <c r="G219" i="6"/>
  <c r="G189" i="6"/>
  <c r="G264" i="6"/>
  <c r="G234" i="6"/>
  <c r="G204" i="6"/>
  <c r="G174" i="6"/>
  <c r="G144" i="6"/>
  <c r="G159" i="6"/>
  <c r="G39" i="6"/>
  <c r="G129" i="6"/>
  <c r="G99" i="6"/>
  <c r="G69" i="6"/>
  <c r="G114" i="6"/>
  <c r="G84" i="6"/>
  <c r="G54" i="6"/>
  <c r="V43" i="6"/>
  <c r="K79" i="6"/>
  <c r="I502" i="6"/>
  <c r="I472" i="6"/>
  <c r="I442" i="6"/>
  <c r="I412" i="6"/>
  <c r="I517" i="6"/>
  <c r="I487" i="6"/>
  <c r="I457" i="6"/>
  <c r="I427" i="6"/>
  <c r="I382" i="6"/>
  <c r="I352" i="6"/>
  <c r="I322" i="6"/>
  <c r="I292" i="6"/>
  <c r="I367" i="6"/>
  <c r="I337" i="6"/>
  <c r="I307" i="6"/>
  <c r="I277" i="6"/>
  <c r="I247" i="6"/>
  <c r="I217" i="6"/>
  <c r="I187" i="6"/>
  <c r="I157" i="6"/>
  <c r="I397" i="6"/>
  <c r="I262" i="6"/>
  <c r="I232" i="6"/>
  <c r="I202" i="6"/>
  <c r="I172" i="6"/>
  <c r="I127" i="6"/>
  <c r="I97" i="6"/>
  <c r="I67" i="6"/>
  <c r="I112" i="6"/>
  <c r="I82" i="6"/>
  <c r="I52" i="6"/>
  <c r="I37" i="6"/>
  <c r="AA7" i="6"/>
  <c r="L64" i="6" s="1"/>
  <c r="AA11" i="6"/>
  <c r="L124" i="6" s="1"/>
  <c r="AA14" i="6"/>
  <c r="L169" i="6" s="1"/>
  <c r="AC15" i="6"/>
  <c r="AA21" i="6"/>
  <c r="L274" i="6" s="1"/>
  <c r="AA27" i="6"/>
  <c r="L364" i="6" s="1"/>
  <c r="AA30" i="6"/>
  <c r="L409" i="6" s="1"/>
  <c r="H518" i="6"/>
  <c r="H488" i="6"/>
  <c r="H458" i="6"/>
  <c r="H428" i="6"/>
  <c r="H398" i="6"/>
  <c r="H503" i="6"/>
  <c r="H473" i="6"/>
  <c r="H443" i="6"/>
  <c r="H413" i="6"/>
  <c r="H368" i="6"/>
  <c r="H338" i="6"/>
  <c r="H308" i="6"/>
  <c r="H278" i="6"/>
  <c r="H383" i="6"/>
  <c r="H353" i="6"/>
  <c r="H323" i="6"/>
  <c r="H293" i="6"/>
  <c r="H248" i="6"/>
  <c r="H218" i="6"/>
  <c r="H188" i="6"/>
  <c r="H158" i="6"/>
  <c r="H173" i="6"/>
  <c r="H143" i="6"/>
  <c r="H38" i="6"/>
  <c r="H128" i="6"/>
  <c r="H98" i="6"/>
  <c r="H68" i="6"/>
  <c r="H263" i="6"/>
  <c r="H203" i="6"/>
  <c r="K109" i="6"/>
  <c r="AC17" i="6"/>
  <c r="Y45" i="6"/>
  <c r="Y44" i="6"/>
  <c r="Y42" i="6"/>
  <c r="Y41" i="6"/>
  <c r="Y40" i="6"/>
  <c r="Y39" i="6"/>
  <c r="Y43" i="6" s="1"/>
  <c r="AA18" i="6"/>
  <c r="L229" i="6" s="1"/>
  <c r="I22" i="6"/>
  <c r="H53" i="6"/>
  <c r="AA35" i="6"/>
  <c r="L484" i="6" s="1"/>
  <c r="AC7" i="6"/>
  <c r="AC11" i="6"/>
  <c r="AA13" i="6"/>
  <c r="L154" i="6" s="1"/>
  <c r="AC14" i="6"/>
  <c r="AA20" i="6"/>
  <c r="L259" i="6" s="1"/>
  <c r="AC21" i="6"/>
  <c r="AA24" i="6"/>
  <c r="L319" i="6" s="1"/>
  <c r="AC27" i="6"/>
  <c r="AA29" i="6"/>
  <c r="L394" i="6" s="1"/>
  <c r="AC30" i="6"/>
  <c r="K439" i="6"/>
  <c r="AA32" i="6"/>
  <c r="L439" i="6" s="1"/>
  <c r="F523" i="6"/>
  <c r="F493" i="6"/>
  <c r="F463" i="6"/>
  <c r="F433" i="6"/>
  <c r="F403" i="6"/>
  <c r="F508" i="6"/>
  <c r="F478" i="6"/>
  <c r="F448" i="6"/>
  <c r="F418" i="6"/>
  <c r="F388" i="6"/>
  <c r="F373" i="6"/>
  <c r="F343" i="6"/>
  <c r="F313" i="6"/>
  <c r="F283" i="6"/>
  <c r="F358" i="6"/>
  <c r="F328" i="6"/>
  <c r="F298" i="6"/>
  <c r="F238" i="6"/>
  <c r="F208" i="6"/>
  <c r="F178" i="6"/>
  <c r="F148" i="6"/>
  <c r="F253" i="6"/>
  <c r="F223" i="6"/>
  <c r="F193" i="6"/>
  <c r="F163" i="6"/>
  <c r="F268" i="6"/>
  <c r="F118" i="6"/>
  <c r="F88" i="6"/>
  <c r="F58" i="6"/>
  <c r="F28" i="6"/>
  <c r="F133" i="6"/>
  <c r="F103" i="6"/>
  <c r="F73" i="6"/>
  <c r="H83" i="6"/>
  <c r="F162" i="6"/>
  <c r="I501" i="6"/>
  <c r="I471" i="6"/>
  <c r="I441" i="6"/>
  <c r="I411" i="6"/>
  <c r="I516" i="6"/>
  <c r="I486" i="6"/>
  <c r="I456" i="6"/>
  <c r="I426" i="6"/>
  <c r="I381" i="6"/>
  <c r="I351" i="6"/>
  <c r="I321" i="6"/>
  <c r="I291" i="6"/>
  <c r="I396" i="6"/>
  <c r="I366" i="6"/>
  <c r="I336" i="6"/>
  <c r="I306" i="6"/>
  <c r="I246" i="6"/>
  <c r="I216" i="6"/>
  <c r="I186" i="6"/>
  <c r="I156" i="6"/>
  <c r="I276" i="6"/>
  <c r="I261" i="6"/>
  <c r="I231" i="6"/>
  <c r="I201" i="6"/>
  <c r="I171" i="6"/>
  <c r="H517" i="6"/>
  <c r="H487" i="6"/>
  <c r="H457" i="6"/>
  <c r="H427" i="6"/>
  <c r="H502" i="6"/>
  <c r="H472" i="6"/>
  <c r="H442" i="6"/>
  <c r="H412" i="6"/>
  <c r="H367" i="6"/>
  <c r="H337" i="6"/>
  <c r="H307" i="6"/>
  <c r="H277" i="6"/>
  <c r="H382" i="6"/>
  <c r="H352" i="6"/>
  <c r="H322" i="6"/>
  <c r="H292" i="6"/>
  <c r="H397" i="6"/>
  <c r="H247" i="6"/>
  <c r="H217" i="6"/>
  <c r="H187" i="6"/>
  <c r="H157" i="6"/>
  <c r="G518" i="6"/>
  <c r="G488" i="6"/>
  <c r="G458" i="6"/>
  <c r="G428" i="6"/>
  <c r="G398" i="6"/>
  <c r="G503" i="6"/>
  <c r="G473" i="6"/>
  <c r="G443" i="6"/>
  <c r="G413" i="6"/>
  <c r="G368" i="6"/>
  <c r="G338" i="6"/>
  <c r="G308" i="6"/>
  <c r="G278" i="6"/>
  <c r="G383" i="6"/>
  <c r="G353" i="6"/>
  <c r="G323" i="6"/>
  <c r="G293" i="6"/>
  <c r="G248" i="6"/>
  <c r="G218" i="6"/>
  <c r="G188" i="6"/>
  <c r="G263" i="6"/>
  <c r="G233" i="6"/>
  <c r="G203" i="6"/>
  <c r="G173" i="6"/>
  <c r="F519" i="6"/>
  <c r="F489" i="6"/>
  <c r="F459" i="6"/>
  <c r="F429" i="6"/>
  <c r="F414" i="6"/>
  <c r="F399" i="6"/>
  <c r="F369" i="6"/>
  <c r="F339" i="6"/>
  <c r="F309" i="6"/>
  <c r="F279" i="6"/>
  <c r="F504" i="6"/>
  <c r="F474" i="6"/>
  <c r="F444" i="6"/>
  <c r="F384" i="6"/>
  <c r="F354" i="6"/>
  <c r="F324" i="6"/>
  <c r="F294" i="6"/>
  <c r="F264" i="6"/>
  <c r="F234" i="6"/>
  <c r="F204" i="6"/>
  <c r="F174" i="6"/>
  <c r="F249" i="6"/>
  <c r="F219" i="6"/>
  <c r="F189" i="6"/>
  <c r="F520" i="6"/>
  <c r="F490" i="6"/>
  <c r="F460" i="6"/>
  <c r="F430" i="6"/>
  <c r="F415" i="6"/>
  <c r="F400" i="6"/>
  <c r="F370" i="6"/>
  <c r="F340" i="6"/>
  <c r="F310" i="6"/>
  <c r="F280" i="6"/>
  <c r="F505" i="6"/>
  <c r="F475" i="6"/>
  <c r="F445" i="6"/>
  <c r="F265" i="6"/>
  <c r="F235" i="6"/>
  <c r="F205" i="6"/>
  <c r="F175" i="6"/>
  <c r="F250" i="6"/>
  <c r="F220" i="6"/>
  <c r="F190" i="6"/>
  <c r="F385" i="6"/>
  <c r="F355" i="6"/>
  <c r="F325" i="6"/>
  <c r="F295" i="6"/>
  <c r="U43" i="6"/>
  <c r="E522" i="6"/>
  <c r="E492" i="6"/>
  <c r="E462" i="6"/>
  <c r="E432" i="6"/>
  <c r="E402" i="6"/>
  <c r="E507" i="6"/>
  <c r="E477" i="6"/>
  <c r="E447" i="6"/>
  <c r="E417" i="6"/>
  <c r="E387" i="6"/>
  <c r="E372" i="6"/>
  <c r="E342" i="6"/>
  <c r="E312" i="6"/>
  <c r="E282" i="6"/>
  <c r="E357" i="6"/>
  <c r="E327" i="6"/>
  <c r="E297" i="6"/>
  <c r="E237" i="6"/>
  <c r="E207" i="6"/>
  <c r="E177" i="6"/>
  <c r="E147" i="6"/>
  <c r="E267" i="6"/>
  <c r="E252" i="6"/>
  <c r="E222" i="6"/>
  <c r="E192" i="6"/>
  <c r="E162" i="6"/>
  <c r="E508" i="6"/>
  <c r="E478" i="6"/>
  <c r="E448" i="6"/>
  <c r="E418" i="6"/>
  <c r="E523" i="6"/>
  <c r="E493" i="6"/>
  <c r="E463" i="6"/>
  <c r="E433" i="6"/>
  <c r="E403" i="6"/>
  <c r="E358" i="6"/>
  <c r="E328" i="6"/>
  <c r="E298" i="6"/>
  <c r="E268" i="6"/>
  <c r="E388" i="6"/>
  <c r="E373" i="6"/>
  <c r="E343" i="6"/>
  <c r="E313" i="6"/>
  <c r="E283" i="6"/>
  <c r="E238" i="6"/>
  <c r="E208" i="6"/>
  <c r="E178" i="6"/>
  <c r="E148" i="6"/>
  <c r="G51" i="6"/>
  <c r="G52" i="6"/>
  <c r="G53" i="6"/>
  <c r="G57" i="6"/>
  <c r="H58" i="6"/>
  <c r="C66" i="6"/>
  <c r="C67" i="6"/>
  <c r="C68" i="6"/>
  <c r="C69" i="6"/>
  <c r="C70" i="6"/>
  <c r="C72" i="6"/>
  <c r="D73" i="6"/>
  <c r="G81" i="6"/>
  <c r="G82" i="6"/>
  <c r="G83" i="6"/>
  <c r="G87" i="6"/>
  <c r="H88" i="6"/>
  <c r="C96" i="6"/>
  <c r="C97" i="6"/>
  <c r="C98" i="6"/>
  <c r="C99" i="6"/>
  <c r="C100" i="6"/>
  <c r="C102" i="6"/>
  <c r="D103" i="6"/>
  <c r="G111" i="6"/>
  <c r="G112" i="6"/>
  <c r="G113" i="6"/>
  <c r="C128" i="6"/>
  <c r="C129" i="6"/>
  <c r="C130" i="6"/>
  <c r="C132" i="6"/>
  <c r="D133" i="6"/>
  <c r="G141" i="6"/>
  <c r="H142" i="6"/>
  <c r="F145" i="6"/>
  <c r="D162" i="6"/>
  <c r="D189" i="6"/>
  <c r="D218" i="6"/>
  <c r="H232" i="6"/>
  <c r="H261" i="6"/>
  <c r="G36" i="6"/>
  <c r="C501" i="6"/>
  <c r="C471" i="6"/>
  <c r="C441" i="6"/>
  <c r="C411" i="6"/>
  <c r="C516" i="6"/>
  <c r="C486" i="6"/>
  <c r="C456" i="6"/>
  <c r="C426" i="6"/>
  <c r="C381" i="6"/>
  <c r="C351" i="6"/>
  <c r="C321" i="6"/>
  <c r="C291" i="6"/>
  <c r="C396" i="6"/>
  <c r="C366" i="6"/>
  <c r="C336" i="6"/>
  <c r="C306" i="6"/>
  <c r="C276" i="6"/>
  <c r="C261" i="6"/>
  <c r="C231" i="6"/>
  <c r="C201" i="6"/>
  <c r="C171" i="6"/>
  <c r="C246" i="6"/>
  <c r="C216" i="6"/>
  <c r="C186" i="6"/>
  <c r="C156" i="6"/>
  <c r="I503" i="6"/>
  <c r="I473" i="6"/>
  <c r="I443" i="6"/>
  <c r="I413" i="6"/>
  <c r="I518" i="6"/>
  <c r="I488" i="6"/>
  <c r="I458" i="6"/>
  <c r="I428" i="6"/>
  <c r="I398" i="6"/>
  <c r="I383" i="6"/>
  <c r="I353" i="6"/>
  <c r="I323" i="6"/>
  <c r="I293" i="6"/>
  <c r="I368" i="6"/>
  <c r="I338" i="6"/>
  <c r="I308" i="6"/>
  <c r="I278" i="6"/>
  <c r="I248" i="6"/>
  <c r="I218" i="6"/>
  <c r="I188" i="6"/>
  <c r="I158" i="6"/>
  <c r="I263" i="6"/>
  <c r="I233" i="6"/>
  <c r="I203" i="6"/>
  <c r="I173" i="6"/>
  <c r="H519" i="6"/>
  <c r="H489" i="6"/>
  <c r="H459" i="6"/>
  <c r="H429" i="6"/>
  <c r="H399" i="6"/>
  <c r="H504" i="6"/>
  <c r="H474" i="6"/>
  <c r="H444" i="6"/>
  <c r="H414" i="6"/>
  <c r="H369" i="6"/>
  <c r="H339" i="6"/>
  <c r="H309" i="6"/>
  <c r="H279" i="6"/>
  <c r="H384" i="6"/>
  <c r="H354" i="6"/>
  <c r="H324" i="6"/>
  <c r="H294" i="6"/>
  <c r="H249" i="6"/>
  <c r="H219" i="6"/>
  <c r="H189" i="6"/>
  <c r="H159" i="6"/>
  <c r="H520" i="6"/>
  <c r="H490" i="6"/>
  <c r="H460" i="6"/>
  <c r="H430" i="6"/>
  <c r="H400" i="6"/>
  <c r="H505" i="6"/>
  <c r="H475" i="6"/>
  <c r="H445" i="6"/>
  <c r="H415" i="6"/>
  <c r="H370" i="6"/>
  <c r="H340" i="6"/>
  <c r="H310" i="6"/>
  <c r="H280" i="6"/>
  <c r="H385" i="6"/>
  <c r="H355" i="6"/>
  <c r="H325" i="6"/>
  <c r="H295" i="6"/>
  <c r="H250" i="6"/>
  <c r="H220" i="6"/>
  <c r="H190" i="6"/>
  <c r="H160" i="6"/>
  <c r="W43" i="6"/>
  <c r="G522" i="6"/>
  <c r="G492" i="6"/>
  <c r="G462" i="6"/>
  <c r="G432" i="6"/>
  <c r="G402" i="6"/>
  <c r="G507" i="6"/>
  <c r="G477" i="6"/>
  <c r="G447" i="6"/>
  <c r="G417" i="6"/>
  <c r="G372" i="6"/>
  <c r="G342" i="6"/>
  <c r="G312" i="6"/>
  <c r="G282" i="6"/>
  <c r="G357" i="6"/>
  <c r="G327" i="6"/>
  <c r="G297" i="6"/>
  <c r="G387" i="6"/>
  <c r="G267" i="6"/>
  <c r="G252" i="6"/>
  <c r="G222" i="6"/>
  <c r="G192" i="6"/>
  <c r="G162" i="6"/>
  <c r="G237" i="6"/>
  <c r="G207" i="6"/>
  <c r="G177" i="6"/>
  <c r="G147" i="6"/>
  <c r="G523" i="6"/>
  <c r="G493" i="6"/>
  <c r="G463" i="6"/>
  <c r="G433" i="6"/>
  <c r="G508" i="6"/>
  <c r="G478" i="6"/>
  <c r="G448" i="6"/>
  <c r="G388" i="6"/>
  <c r="G418" i="6"/>
  <c r="G403" i="6"/>
  <c r="G373" i="6"/>
  <c r="G343" i="6"/>
  <c r="G313" i="6"/>
  <c r="G283" i="6"/>
  <c r="G238" i="6"/>
  <c r="G208" i="6"/>
  <c r="G178" i="6"/>
  <c r="G358" i="6"/>
  <c r="G328" i="6"/>
  <c r="G298" i="6"/>
  <c r="G253" i="6"/>
  <c r="G223" i="6"/>
  <c r="G193" i="6"/>
  <c r="I51" i="6"/>
  <c r="I53" i="6"/>
  <c r="I54" i="6"/>
  <c r="I55" i="6"/>
  <c r="I57" i="6"/>
  <c r="E66" i="6"/>
  <c r="E67" i="6"/>
  <c r="E68" i="6"/>
  <c r="E69" i="6"/>
  <c r="E70" i="6"/>
  <c r="E72" i="6"/>
  <c r="I81" i="6"/>
  <c r="I83" i="6"/>
  <c r="I84" i="6"/>
  <c r="I85" i="6"/>
  <c r="I87" i="6"/>
  <c r="E96" i="6"/>
  <c r="E97" i="6"/>
  <c r="E98" i="6"/>
  <c r="E99" i="6"/>
  <c r="E100" i="6"/>
  <c r="E102" i="6"/>
  <c r="I111" i="6"/>
  <c r="I113" i="6"/>
  <c r="E129" i="6"/>
  <c r="E130" i="6"/>
  <c r="E132" i="6"/>
  <c r="I141" i="6"/>
  <c r="C144" i="6"/>
  <c r="C148" i="6"/>
  <c r="F156" i="6"/>
  <c r="F158" i="6"/>
  <c r="F160" i="6"/>
  <c r="E163" i="6"/>
  <c r="H205" i="6"/>
  <c r="D220" i="6"/>
  <c r="H234" i="6"/>
  <c r="D249" i="6"/>
  <c r="H36" i="6"/>
  <c r="AC36" i="6"/>
  <c r="D501" i="6"/>
  <c r="D471" i="6"/>
  <c r="D441" i="6"/>
  <c r="D411" i="6"/>
  <c r="D516" i="6"/>
  <c r="D486" i="6"/>
  <c r="D456" i="6"/>
  <c r="D426" i="6"/>
  <c r="D381" i="6"/>
  <c r="D351" i="6"/>
  <c r="D321" i="6"/>
  <c r="D291" i="6"/>
  <c r="D396" i="6"/>
  <c r="D366" i="6"/>
  <c r="D336" i="6"/>
  <c r="D306" i="6"/>
  <c r="D276" i="6"/>
  <c r="D261" i="6"/>
  <c r="D231" i="6"/>
  <c r="D201" i="6"/>
  <c r="D171" i="6"/>
  <c r="C502" i="6"/>
  <c r="C472" i="6"/>
  <c r="C442" i="6"/>
  <c r="C412" i="6"/>
  <c r="C517" i="6"/>
  <c r="C487" i="6"/>
  <c r="C457" i="6"/>
  <c r="C427" i="6"/>
  <c r="C382" i="6"/>
  <c r="C352" i="6"/>
  <c r="C322" i="6"/>
  <c r="C292" i="6"/>
  <c r="C397" i="6"/>
  <c r="C367" i="6"/>
  <c r="C337" i="6"/>
  <c r="C307" i="6"/>
  <c r="C277" i="6"/>
  <c r="C262" i="6"/>
  <c r="C232" i="6"/>
  <c r="C202" i="6"/>
  <c r="C172" i="6"/>
  <c r="C247" i="6"/>
  <c r="C217" i="6"/>
  <c r="C187" i="6"/>
  <c r="C157" i="6"/>
  <c r="I504" i="6"/>
  <c r="I474" i="6"/>
  <c r="I444" i="6"/>
  <c r="I414" i="6"/>
  <c r="I519" i="6"/>
  <c r="I489" i="6"/>
  <c r="I459" i="6"/>
  <c r="I429" i="6"/>
  <c r="I399" i="6"/>
  <c r="I384" i="6"/>
  <c r="I354" i="6"/>
  <c r="I324" i="6"/>
  <c r="I294" i="6"/>
  <c r="I369" i="6"/>
  <c r="I339" i="6"/>
  <c r="I309" i="6"/>
  <c r="I279" i="6"/>
  <c r="I249" i="6"/>
  <c r="I219" i="6"/>
  <c r="I189" i="6"/>
  <c r="I159" i="6"/>
  <c r="I264" i="6"/>
  <c r="I234" i="6"/>
  <c r="I204" i="6"/>
  <c r="I174" i="6"/>
  <c r="I144" i="6"/>
  <c r="I505" i="6"/>
  <c r="I475" i="6"/>
  <c r="I445" i="6"/>
  <c r="I415" i="6"/>
  <c r="I520" i="6"/>
  <c r="I490" i="6"/>
  <c r="I460" i="6"/>
  <c r="I430" i="6"/>
  <c r="I400" i="6"/>
  <c r="I385" i="6"/>
  <c r="I355" i="6"/>
  <c r="I325" i="6"/>
  <c r="I295" i="6"/>
  <c r="I370" i="6"/>
  <c r="I340" i="6"/>
  <c r="I310" i="6"/>
  <c r="I280" i="6"/>
  <c r="I250" i="6"/>
  <c r="I220" i="6"/>
  <c r="I190" i="6"/>
  <c r="I160" i="6"/>
  <c r="I265" i="6"/>
  <c r="I235" i="6"/>
  <c r="I205" i="6"/>
  <c r="I175" i="6"/>
  <c r="I145" i="6"/>
  <c r="X43" i="6"/>
  <c r="H522" i="6"/>
  <c r="H492" i="6"/>
  <c r="H462" i="6"/>
  <c r="H432" i="6"/>
  <c r="H402" i="6"/>
  <c r="H507" i="6"/>
  <c r="H477" i="6"/>
  <c r="H447" i="6"/>
  <c r="H417" i="6"/>
  <c r="H372" i="6"/>
  <c r="H342" i="6"/>
  <c r="H312" i="6"/>
  <c r="H282" i="6"/>
  <c r="H357" i="6"/>
  <c r="H327" i="6"/>
  <c r="H297" i="6"/>
  <c r="H267" i="6"/>
  <c r="H252" i="6"/>
  <c r="H222" i="6"/>
  <c r="H192" i="6"/>
  <c r="H162" i="6"/>
  <c r="H387" i="6"/>
  <c r="H523" i="6"/>
  <c r="H493" i="6"/>
  <c r="H463" i="6"/>
  <c r="H433" i="6"/>
  <c r="H403" i="6"/>
  <c r="H508" i="6"/>
  <c r="H478" i="6"/>
  <c r="H448" i="6"/>
  <c r="H418" i="6"/>
  <c r="H388" i="6"/>
  <c r="H373" i="6"/>
  <c r="H343" i="6"/>
  <c r="H313" i="6"/>
  <c r="H283" i="6"/>
  <c r="H358" i="6"/>
  <c r="H328" i="6"/>
  <c r="H298" i="6"/>
  <c r="H268" i="6"/>
  <c r="H253" i="6"/>
  <c r="H223" i="6"/>
  <c r="H193" i="6"/>
  <c r="H163" i="6"/>
  <c r="H238" i="6"/>
  <c r="H208" i="6"/>
  <c r="H178" i="6"/>
  <c r="H148" i="6"/>
  <c r="C58" i="6"/>
  <c r="F66" i="6"/>
  <c r="F67" i="6"/>
  <c r="F68" i="6"/>
  <c r="F69" i="6"/>
  <c r="F70" i="6"/>
  <c r="G73" i="6"/>
  <c r="C88" i="6"/>
  <c r="F96" i="6"/>
  <c r="F97" i="6"/>
  <c r="F98" i="6"/>
  <c r="F99" i="6"/>
  <c r="F100" i="6"/>
  <c r="G103" i="6"/>
  <c r="F128" i="6"/>
  <c r="F129" i="6"/>
  <c r="F130" i="6"/>
  <c r="G133" i="6"/>
  <c r="D144" i="6"/>
  <c r="D148" i="6"/>
  <c r="G156" i="6"/>
  <c r="G158" i="6"/>
  <c r="G163" i="6"/>
  <c r="H177" i="6"/>
  <c r="D192" i="6"/>
  <c r="H235" i="6"/>
  <c r="D250" i="6"/>
  <c r="H264" i="6"/>
  <c r="I36" i="6"/>
  <c r="E516" i="6"/>
  <c r="E486" i="6"/>
  <c r="E456" i="6"/>
  <c r="E426" i="6"/>
  <c r="E501" i="6"/>
  <c r="E471" i="6"/>
  <c r="E441" i="6"/>
  <c r="E411" i="6"/>
  <c r="E396" i="6"/>
  <c r="E366" i="6"/>
  <c r="E336" i="6"/>
  <c r="E306" i="6"/>
  <c r="E276" i="6"/>
  <c r="E381" i="6"/>
  <c r="E351" i="6"/>
  <c r="E321" i="6"/>
  <c r="E291" i="6"/>
  <c r="E261" i="6"/>
  <c r="E231" i="6"/>
  <c r="E201" i="6"/>
  <c r="E171" i="6"/>
  <c r="E246" i="6"/>
  <c r="E216" i="6"/>
  <c r="E186" i="6"/>
  <c r="E156" i="6"/>
  <c r="D502" i="6"/>
  <c r="D472" i="6"/>
  <c r="D442" i="6"/>
  <c r="D412" i="6"/>
  <c r="D517" i="6"/>
  <c r="D487" i="6"/>
  <c r="D457" i="6"/>
  <c r="D427" i="6"/>
  <c r="D382" i="6"/>
  <c r="D352" i="6"/>
  <c r="D322" i="6"/>
  <c r="D292" i="6"/>
  <c r="D397" i="6"/>
  <c r="D367" i="6"/>
  <c r="D337" i="6"/>
  <c r="D307" i="6"/>
  <c r="D277" i="6"/>
  <c r="D262" i="6"/>
  <c r="D232" i="6"/>
  <c r="D202" i="6"/>
  <c r="D172" i="6"/>
  <c r="C503" i="6"/>
  <c r="C473" i="6"/>
  <c r="C443" i="6"/>
  <c r="C413" i="6"/>
  <c r="C518" i="6"/>
  <c r="C488" i="6"/>
  <c r="C458" i="6"/>
  <c r="C428" i="6"/>
  <c r="C398" i="6"/>
  <c r="C383" i="6"/>
  <c r="C353" i="6"/>
  <c r="C323" i="6"/>
  <c r="C293" i="6"/>
  <c r="C368" i="6"/>
  <c r="C338" i="6"/>
  <c r="C308" i="6"/>
  <c r="C278" i="6"/>
  <c r="C263" i="6"/>
  <c r="C233" i="6"/>
  <c r="C203" i="6"/>
  <c r="C173" i="6"/>
  <c r="C248" i="6"/>
  <c r="C218" i="6"/>
  <c r="C188" i="6"/>
  <c r="C158" i="6"/>
  <c r="I507" i="6"/>
  <c r="I477" i="6"/>
  <c r="I447" i="6"/>
  <c r="I417" i="6"/>
  <c r="I522" i="6"/>
  <c r="I492" i="6"/>
  <c r="I462" i="6"/>
  <c r="I432" i="6"/>
  <c r="I402" i="6"/>
  <c r="I357" i="6"/>
  <c r="I327" i="6"/>
  <c r="I297" i="6"/>
  <c r="I387" i="6"/>
  <c r="I372" i="6"/>
  <c r="I342" i="6"/>
  <c r="I312" i="6"/>
  <c r="I282" i="6"/>
  <c r="I267" i="6"/>
  <c r="I252" i="6"/>
  <c r="I222" i="6"/>
  <c r="I192" i="6"/>
  <c r="I162" i="6"/>
  <c r="I237" i="6"/>
  <c r="I207" i="6"/>
  <c r="I177" i="6"/>
  <c r="I147" i="6"/>
  <c r="I523" i="6"/>
  <c r="I493" i="6"/>
  <c r="I463" i="6"/>
  <c r="I433" i="6"/>
  <c r="I403" i="6"/>
  <c r="I508" i="6"/>
  <c r="I478" i="6"/>
  <c r="I448" i="6"/>
  <c r="I418" i="6"/>
  <c r="I373" i="6"/>
  <c r="I343" i="6"/>
  <c r="I313" i="6"/>
  <c r="I283" i="6"/>
  <c r="I358" i="6"/>
  <c r="I328" i="6"/>
  <c r="I298" i="6"/>
  <c r="I268" i="6"/>
  <c r="I388" i="6"/>
  <c r="I253" i="6"/>
  <c r="I223" i="6"/>
  <c r="I193" i="6"/>
  <c r="I163" i="6"/>
  <c r="C51" i="6"/>
  <c r="C52" i="6"/>
  <c r="C53" i="6"/>
  <c r="C54" i="6"/>
  <c r="C55" i="6"/>
  <c r="C57" i="6"/>
  <c r="D58" i="6"/>
  <c r="G66" i="6"/>
  <c r="G67" i="6"/>
  <c r="G68" i="6"/>
  <c r="G72" i="6"/>
  <c r="H73" i="6"/>
  <c r="C81" i="6"/>
  <c r="C82" i="6"/>
  <c r="C83" i="6"/>
  <c r="C84" i="6"/>
  <c r="C85" i="6"/>
  <c r="C87" i="6"/>
  <c r="D88" i="6"/>
  <c r="G96" i="6"/>
  <c r="G97" i="6"/>
  <c r="G98" i="6"/>
  <c r="G102" i="6"/>
  <c r="H103" i="6"/>
  <c r="C111" i="6"/>
  <c r="C112" i="6"/>
  <c r="C113" i="6"/>
  <c r="G128" i="6"/>
  <c r="G132" i="6"/>
  <c r="H133" i="6"/>
  <c r="C141" i="6"/>
  <c r="C142" i="6"/>
  <c r="F144" i="6"/>
  <c r="G148" i="6"/>
  <c r="I178" i="6"/>
  <c r="E193" i="6"/>
  <c r="H207" i="6"/>
  <c r="D222" i="6"/>
  <c r="H265" i="6"/>
  <c r="F516" i="6"/>
  <c r="F486" i="6"/>
  <c r="F456" i="6"/>
  <c r="F426" i="6"/>
  <c r="F411" i="6"/>
  <c r="F366" i="6"/>
  <c r="F336" i="6"/>
  <c r="F306" i="6"/>
  <c r="F276" i="6"/>
  <c r="F501" i="6"/>
  <c r="F471" i="6"/>
  <c r="F441" i="6"/>
  <c r="F396" i="6"/>
  <c r="F261" i="6"/>
  <c r="F231" i="6"/>
  <c r="F201" i="6"/>
  <c r="F171" i="6"/>
  <c r="F381" i="6"/>
  <c r="F351" i="6"/>
  <c r="F321" i="6"/>
  <c r="F291" i="6"/>
  <c r="F246" i="6"/>
  <c r="F216" i="6"/>
  <c r="F186" i="6"/>
  <c r="E517" i="6"/>
  <c r="E487" i="6"/>
  <c r="E457" i="6"/>
  <c r="E427" i="6"/>
  <c r="E502" i="6"/>
  <c r="E472" i="6"/>
  <c r="E442" i="6"/>
  <c r="E412" i="6"/>
  <c r="E397" i="6"/>
  <c r="E367" i="6"/>
  <c r="E337" i="6"/>
  <c r="E307" i="6"/>
  <c r="E277" i="6"/>
  <c r="E382" i="6"/>
  <c r="E352" i="6"/>
  <c r="E322" i="6"/>
  <c r="E292" i="6"/>
  <c r="E262" i="6"/>
  <c r="E232" i="6"/>
  <c r="E202" i="6"/>
  <c r="E172" i="6"/>
  <c r="E142" i="6"/>
  <c r="E247" i="6"/>
  <c r="E217" i="6"/>
  <c r="E187" i="6"/>
  <c r="E157" i="6"/>
  <c r="D503" i="6"/>
  <c r="D473" i="6"/>
  <c r="D443" i="6"/>
  <c r="D413" i="6"/>
  <c r="D518" i="6"/>
  <c r="D488" i="6"/>
  <c r="D458" i="6"/>
  <c r="D428" i="6"/>
  <c r="D398" i="6"/>
  <c r="D383" i="6"/>
  <c r="D353" i="6"/>
  <c r="D323" i="6"/>
  <c r="D293" i="6"/>
  <c r="D368" i="6"/>
  <c r="D338" i="6"/>
  <c r="D308" i="6"/>
  <c r="D278" i="6"/>
  <c r="D263" i="6"/>
  <c r="D233" i="6"/>
  <c r="D203" i="6"/>
  <c r="D173" i="6"/>
  <c r="C504" i="6"/>
  <c r="C474" i="6"/>
  <c r="C444" i="6"/>
  <c r="C414" i="6"/>
  <c r="C519" i="6"/>
  <c r="C489" i="6"/>
  <c r="C459" i="6"/>
  <c r="C429" i="6"/>
  <c r="C399" i="6"/>
  <c r="C384" i="6"/>
  <c r="C354" i="6"/>
  <c r="C324" i="6"/>
  <c r="C294" i="6"/>
  <c r="C369" i="6"/>
  <c r="C339" i="6"/>
  <c r="C309" i="6"/>
  <c r="C279" i="6"/>
  <c r="C264" i="6"/>
  <c r="C234" i="6"/>
  <c r="C204" i="6"/>
  <c r="C174" i="6"/>
  <c r="C249" i="6"/>
  <c r="C219" i="6"/>
  <c r="C189" i="6"/>
  <c r="C159" i="6"/>
  <c r="C505" i="6"/>
  <c r="C475" i="6"/>
  <c r="C445" i="6"/>
  <c r="C415" i="6"/>
  <c r="C520" i="6"/>
  <c r="C490" i="6"/>
  <c r="C460" i="6"/>
  <c r="C430" i="6"/>
  <c r="C400" i="6"/>
  <c r="C385" i="6"/>
  <c r="C355" i="6"/>
  <c r="C325" i="6"/>
  <c r="C295" i="6"/>
  <c r="C370" i="6"/>
  <c r="C340" i="6"/>
  <c r="C310" i="6"/>
  <c r="C280" i="6"/>
  <c r="C265" i="6"/>
  <c r="C235" i="6"/>
  <c r="C205" i="6"/>
  <c r="C175" i="6"/>
  <c r="C250" i="6"/>
  <c r="C220" i="6"/>
  <c r="C190" i="6"/>
  <c r="C160" i="6"/>
  <c r="R43" i="6"/>
  <c r="D51" i="6"/>
  <c r="D52" i="6"/>
  <c r="D53" i="6"/>
  <c r="D54" i="6"/>
  <c r="D55" i="6"/>
  <c r="D57" i="6"/>
  <c r="E58" i="6"/>
  <c r="H66" i="6"/>
  <c r="H67" i="6"/>
  <c r="H69" i="6"/>
  <c r="H70" i="6"/>
  <c r="H72" i="6"/>
  <c r="I73" i="6"/>
  <c r="D81" i="6"/>
  <c r="D82" i="6"/>
  <c r="D83" i="6"/>
  <c r="D84" i="6"/>
  <c r="D85" i="6"/>
  <c r="D87" i="6"/>
  <c r="E88" i="6"/>
  <c r="H96" i="6"/>
  <c r="H97" i="6"/>
  <c r="H99" i="6"/>
  <c r="H100" i="6"/>
  <c r="H102" i="6"/>
  <c r="I103" i="6"/>
  <c r="D111" i="6"/>
  <c r="D112" i="6"/>
  <c r="D113" i="6"/>
  <c r="D114" i="6"/>
  <c r="D117" i="6"/>
  <c r="E118" i="6"/>
  <c r="H126" i="6"/>
  <c r="H127" i="6"/>
  <c r="H129" i="6"/>
  <c r="H130" i="6"/>
  <c r="H132" i="6"/>
  <c r="I133" i="6"/>
  <c r="D141" i="6"/>
  <c r="D142" i="6"/>
  <c r="H144" i="6"/>
  <c r="I148" i="6"/>
  <c r="D157" i="6"/>
  <c r="H171" i="6"/>
  <c r="D186" i="6"/>
  <c r="I208" i="6"/>
  <c r="E223" i="6"/>
  <c r="H237" i="6"/>
  <c r="G516" i="6"/>
  <c r="G486" i="6"/>
  <c r="G456" i="6"/>
  <c r="G426" i="6"/>
  <c r="G396" i="6"/>
  <c r="G501" i="6"/>
  <c r="G471" i="6"/>
  <c r="G441" i="6"/>
  <c r="G411" i="6"/>
  <c r="G366" i="6"/>
  <c r="G336" i="6"/>
  <c r="G306" i="6"/>
  <c r="G276" i="6"/>
  <c r="G381" i="6"/>
  <c r="G351" i="6"/>
  <c r="G321" i="6"/>
  <c r="G291" i="6"/>
  <c r="G246" i="6"/>
  <c r="G216" i="6"/>
  <c r="G186" i="6"/>
  <c r="G261" i="6"/>
  <c r="G231" i="6"/>
  <c r="G201" i="6"/>
  <c r="G171" i="6"/>
  <c r="F517" i="6"/>
  <c r="F487" i="6"/>
  <c r="F457" i="6"/>
  <c r="F397" i="6"/>
  <c r="F367" i="6"/>
  <c r="F337" i="6"/>
  <c r="F307" i="6"/>
  <c r="F277" i="6"/>
  <c r="F412" i="6"/>
  <c r="F262" i="6"/>
  <c r="F232" i="6"/>
  <c r="F202" i="6"/>
  <c r="F172" i="6"/>
  <c r="F502" i="6"/>
  <c r="F382" i="6"/>
  <c r="F352" i="6"/>
  <c r="F322" i="6"/>
  <c r="F292" i="6"/>
  <c r="F472" i="6"/>
  <c r="F247" i="6"/>
  <c r="F217" i="6"/>
  <c r="F187" i="6"/>
  <c r="F442" i="6"/>
  <c r="E518" i="6"/>
  <c r="E488" i="6"/>
  <c r="E458" i="6"/>
  <c r="E428" i="6"/>
  <c r="E398" i="6"/>
  <c r="E503" i="6"/>
  <c r="E473" i="6"/>
  <c r="E443" i="6"/>
  <c r="E413" i="6"/>
  <c r="E368" i="6"/>
  <c r="E338" i="6"/>
  <c r="E308" i="6"/>
  <c r="E278" i="6"/>
  <c r="E383" i="6"/>
  <c r="E353" i="6"/>
  <c r="E323" i="6"/>
  <c r="E293" i="6"/>
  <c r="E263" i="6"/>
  <c r="E233" i="6"/>
  <c r="E203" i="6"/>
  <c r="E173" i="6"/>
  <c r="E143" i="6"/>
  <c r="E248" i="6"/>
  <c r="E218" i="6"/>
  <c r="E188" i="6"/>
  <c r="E158" i="6"/>
  <c r="D504" i="6"/>
  <c r="D474" i="6"/>
  <c r="D444" i="6"/>
  <c r="D414" i="6"/>
  <c r="D519" i="6"/>
  <c r="D489" i="6"/>
  <c r="D459" i="6"/>
  <c r="D429" i="6"/>
  <c r="D399" i="6"/>
  <c r="D384" i="6"/>
  <c r="D354" i="6"/>
  <c r="D324" i="6"/>
  <c r="D294" i="6"/>
  <c r="D369" i="6"/>
  <c r="D339" i="6"/>
  <c r="D309" i="6"/>
  <c r="D279" i="6"/>
  <c r="D264" i="6"/>
  <c r="D234" i="6"/>
  <c r="D204" i="6"/>
  <c r="D174" i="6"/>
  <c r="D505" i="6"/>
  <c r="D475" i="6"/>
  <c r="D445" i="6"/>
  <c r="D415" i="6"/>
  <c r="D520" i="6"/>
  <c r="D490" i="6"/>
  <c r="D460" i="6"/>
  <c r="D430" i="6"/>
  <c r="D400" i="6"/>
  <c r="D385" i="6"/>
  <c r="D355" i="6"/>
  <c r="D325" i="6"/>
  <c r="D295" i="6"/>
  <c r="D370" i="6"/>
  <c r="D340" i="6"/>
  <c r="D310" i="6"/>
  <c r="D280" i="6"/>
  <c r="D265" i="6"/>
  <c r="D235" i="6"/>
  <c r="D205" i="6"/>
  <c r="D175" i="6"/>
  <c r="D145" i="6"/>
  <c r="S43" i="6"/>
  <c r="C507" i="6"/>
  <c r="C477" i="6"/>
  <c r="C447" i="6"/>
  <c r="C417" i="6"/>
  <c r="C387" i="6"/>
  <c r="C522" i="6"/>
  <c r="C492" i="6"/>
  <c r="C462" i="6"/>
  <c r="C432" i="6"/>
  <c r="C402" i="6"/>
  <c r="C357" i="6"/>
  <c r="C327" i="6"/>
  <c r="C297" i="6"/>
  <c r="C267" i="6"/>
  <c r="C372" i="6"/>
  <c r="C342" i="6"/>
  <c r="C312" i="6"/>
  <c r="C282" i="6"/>
  <c r="C237" i="6"/>
  <c r="C207" i="6"/>
  <c r="C177" i="6"/>
  <c r="C252" i="6"/>
  <c r="C222" i="6"/>
  <c r="C192" i="6"/>
  <c r="C162" i="6"/>
  <c r="C508" i="6"/>
  <c r="C478" i="6"/>
  <c r="C448" i="6"/>
  <c r="C523" i="6"/>
  <c r="C493" i="6"/>
  <c r="C463" i="6"/>
  <c r="C433" i="6"/>
  <c r="C358" i="6"/>
  <c r="C328" i="6"/>
  <c r="C298" i="6"/>
  <c r="C418" i="6"/>
  <c r="C403" i="6"/>
  <c r="C388" i="6"/>
  <c r="C268" i="6"/>
  <c r="C253" i="6"/>
  <c r="C223" i="6"/>
  <c r="C193" i="6"/>
  <c r="C163" i="6"/>
  <c r="C373" i="6"/>
  <c r="C343" i="6"/>
  <c r="C313" i="6"/>
  <c r="C283" i="6"/>
  <c r="C238" i="6"/>
  <c r="C208" i="6"/>
  <c r="C178" i="6"/>
  <c r="E51" i="6"/>
  <c r="E52" i="6"/>
  <c r="E53" i="6"/>
  <c r="E54" i="6"/>
  <c r="E55" i="6"/>
  <c r="E57" i="6"/>
  <c r="I66" i="6"/>
  <c r="I68" i="6"/>
  <c r="I69" i="6"/>
  <c r="I70" i="6"/>
  <c r="I72" i="6"/>
  <c r="E81" i="6"/>
  <c r="E82" i="6"/>
  <c r="E83" i="6"/>
  <c r="E84" i="6"/>
  <c r="E85" i="6"/>
  <c r="E87" i="6"/>
  <c r="I96" i="6"/>
  <c r="I98" i="6"/>
  <c r="I99" i="6"/>
  <c r="I100" i="6"/>
  <c r="I102" i="6"/>
  <c r="E111" i="6"/>
  <c r="E112" i="6"/>
  <c r="E113" i="6"/>
  <c r="E117" i="6"/>
  <c r="I126" i="6"/>
  <c r="I128" i="6"/>
  <c r="I129" i="6"/>
  <c r="I130" i="6"/>
  <c r="I132" i="6"/>
  <c r="E141" i="6"/>
  <c r="F142" i="6"/>
  <c r="G143" i="6"/>
  <c r="F157" i="6"/>
  <c r="F159" i="6"/>
  <c r="H172" i="6"/>
  <c r="D187" i="6"/>
  <c r="D216" i="6"/>
  <c r="I238" i="6"/>
  <c r="E253" i="6"/>
  <c r="G268" i="6"/>
  <c r="AC34" i="6"/>
  <c r="AA37" i="6"/>
  <c r="L514" i="6" s="1"/>
  <c r="H516" i="6"/>
  <c r="H486" i="6"/>
  <c r="H456" i="6"/>
  <c r="H426" i="6"/>
  <c r="H501" i="6"/>
  <c r="H471" i="6"/>
  <c r="H441" i="6"/>
  <c r="H411" i="6"/>
  <c r="H366" i="6"/>
  <c r="H336" i="6"/>
  <c r="H306" i="6"/>
  <c r="H276" i="6"/>
  <c r="H381" i="6"/>
  <c r="H351" i="6"/>
  <c r="H321" i="6"/>
  <c r="H291" i="6"/>
  <c r="H246" i="6"/>
  <c r="H216" i="6"/>
  <c r="H186" i="6"/>
  <c r="H156" i="6"/>
  <c r="H396" i="6"/>
  <c r="G517" i="6"/>
  <c r="G487" i="6"/>
  <c r="G457" i="6"/>
  <c r="G427" i="6"/>
  <c r="G397" i="6"/>
  <c r="G502" i="6"/>
  <c r="G472" i="6"/>
  <c r="G442" i="6"/>
  <c r="G412" i="6"/>
  <c r="G367" i="6"/>
  <c r="G337" i="6"/>
  <c r="G307" i="6"/>
  <c r="G277" i="6"/>
  <c r="G382" i="6"/>
  <c r="G352" i="6"/>
  <c r="G322" i="6"/>
  <c r="G292" i="6"/>
  <c r="G247" i="6"/>
  <c r="G217" i="6"/>
  <c r="G187" i="6"/>
  <c r="G262" i="6"/>
  <c r="G232" i="6"/>
  <c r="G202" i="6"/>
  <c r="G172" i="6"/>
  <c r="F518" i="6"/>
  <c r="F488" i="6"/>
  <c r="F458" i="6"/>
  <c r="F428" i="6"/>
  <c r="F368" i="6"/>
  <c r="F338" i="6"/>
  <c r="F308" i="6"/>
  <c r="F278" i="6"/>
  <c r="F413" i="6"/>
  <c r="F398" i="6"/>
  <c r="F503" i="6"/>
  <c r="F473" i="6"/>
  <c r="F443" i="6"/>
  <c r="F263" i="6"/>
  <c r="F233" i="6"/>
  <c r="F203" i="6"/>
  <c r="F173" i="6"/>
  <c r="F383" i="6"/>
  <c r="F353" i="6"/>
  <c r="F323" i="6"/>
  <c r="F293" i="6"/>
  <c r="F248" i="6"/>
  <c r="F218" i="6"/>
  <c r="F188" i="6"/>
  <c r="E519" i="6"/>
  <c r="E489" i="6"/>
  <c r="E459" i="6"/>
  <c r="E429" i="6"/>
  <c r="E399" i="6"/>
  <c r="E504" i="6"/>
  <c r="E474" i="6"/>
  <c r="E444" i="6"/>
  <c r="E414" i="6"/>
  <c r="E369" i="6"/>
  <c r="E339" i="6"/>
  <c r="E309" i="6"/>
  <c r="E279" i="6"/>
  <c r="E384" i="6"/>
  <c r="E354" i="6"/>
  <c r="E324" i="6"/>
  <c r="E294" i="6"/>
  <c r="E264" i="6"/>
  <c r="E234" i="6"/>
  <c r="E204" i="6"/>
  <c r="E174" i="6"/>
  <c r="E144" i="6"/>
  <c r="E249" i="6"/>
  <c r="E219" i="6"/>
  <c r="E189" i="6"/>
  <c r="E159" i="6"/>
  <c r="E520" i="6"/>
  <c r="E490" i="6"/>
  <c r="E460" i="6"/>
  <c r="E430" i="6"/>
  <c r="E400" i="6"/>
  <c r="E505" i="6"/>
  <c r="E475" i="6"/>
  <c r="E445" i="6"/>
  <c r="E415" i="6"/>
  <c r="E370" i="6"/>
  <c r="E340" i="6"/>
  <c r="E310" i="6"/>
  <c r="E280" i="6"/>
  <c r="E385" i="6"/>
  <c r="E355" i="6"/>
  <c r="E325" i="6"/>
  <c r="E295" i="6"/>
  <c r="E265" i="6"/>
  <c r="E235" i="6"/>
  <c r="E205" i="6"/>
  <c r="E175" i="6"/>
  <c r="E145" i="6"/>
  <c r="E250" i="6"/>
  <c r="E220" i="6"/>
  <c r="E190" i="6"/>
  <c r="E160" i="6"/>
  <c r="T43" i="6"/>
  <c r="D507" i="6"/>
  <c r="D477" i="6"/>
  <c r="D447" i="6"/>
  <c r="D417" i="6"/>
  <c r="D522" i="6"/>
  <c r="D492" i="6"/>
  <c r="D462" i="6"/>
  <c r="D432" i="6"/>
  <c r="D402" i="6"/>
  <c r="D357" i="6"/>
  <c r="D327" i="6"/>
  <c r="D297" i="6"/>
  <c r="D267" i="6"/>
  <c r="D387" i="6"/>
  <c r="D372" i="6"/>
  <c r="D342" i="6"/>
  <c r="D312" i="6"/>
  <c r="D282" i="6"/>
  <c r="D237" i="6"/>
  <c r="D207" i="6"/>
  <c r="D177" i="6"/>
  <c r="D147" i="6"/>
  <c r="D508" i="6"/>
  <c r="D478" i="6"/>
  <c r="D448" i="6"/>
  <c r="D418" i="6"/>
  <c r="D388" i="6"/>
  <c r="D523" i="6"/>
  <c r="D493" i="6"/>
  <c r="D463" i="6"/>
  <c r="D433" i="6"/>
  <c r="D403" i="6"/>
  <c r="D358" i="6"/>
  <c r="D328" i="6"/>
  <c r="D298" i="6"/>
  <c r="D268" i="6"/>
  <c r="D373" i="6"/>
  <c r="D343" i="6"/>
  <c r="D313" i="6"/>
  <c r="D283" i="6"/>
  <c r="D238" i="6"/>
  <c r="D208" i="6"/>
  <c r="D178" i="6"/>
  <c r="D253" i="6"/>
  <c r="D223" i="6"/>
  <c r="D193" i="6"/>
  <c r="D163" i="6"/>
  <c r="F51" i="6"/>
  <c r="F52" i="6"/>
  <c r="F53" i="6"/>
  <c r="F54" i="6"/>
  <c r="F55" i="6"/>
  <c r="G58" i="6"/>
  <c r="C73" i="6"/>
  <c r="F81" i="6"/>
  <c r="F82" i="6"/>
  <c r="F83" i="6"/>
  <c r="F84" i="6"/>
  <c r="F85" i="6"/>
  <c r="G88" i="6"/>
  <c r="C103" i="6"/>
  <c r="F111" i="6"/>
  <c r="F112" i="6"/>
  <c r="F113" i="6"/>
  <c r="F114" i="6"/>
  <c r="F115" i="6"/>
  <c r="G118" i="6"/>
  <c r="C133" i="6"/>
  <c r="F141" i="6"/>
  <c r="G142" i="6"/>
  <c r="C145" i="6"/>
  <c r="C147" i="6"/>
  <c r="G157" i="6"/>
  <c r="D188" i="6"/>
  <c r="H202" i="6"/>
  <c r="D217" i="6"/>
  <c r="H231" i="6"/>
  <c r="D246" i="6"/>
  <c r="F427" i="6"/>
  <c r="AC3" i="5"/>
  <c r="J472" i="5"/>
  <c r="J217" i="5"/>
  <c r="J172" i="5"/>
  <c r="J232" i="5"/>
  <c r="C371" i="5"/>
  <c r="C341" i="5"/>
  <c r="C521" i="5"/>
  <c r="C401" i="5"/>
  <c r="C176" i="5"/>
  <c r="C296" i="5"/>
  <c r="C86" i="5"/>
  <c r="C56" i="5"/>
  <c r="E431" i="5"/>
  <c r="E401" i="5"/>
  <c r="E326" i="5"/>
  <c r="E296" i="5"/>
  <c r="E206" i="5"/>
  <c r="E176" i="5"/>
  <c r="E71" i="5"/>
  <c r="E146" i="5"/>
  <c r="A511" i="5"/>
  <c r="A481" i="5"/>
  <c r="A451" i="5"/>
  <c r="A421" i="5"/>
  <c r="A391" i="5"/>
  <c r="A496" i="5"/>
  <c r="A466" i="5"/>
  <c r="A436" i="5"/>
  <c r="A406" i="5"/>
  <c r="A376" i="5"/>
  <c r="A346" i="5"/>
  <c r="A316" i="5"/>
  <c r="A286" i="5"/>
  <c r="A361" i="5"/>
  <c r="A331" i="5"/>
  <c r="A256" i="5"/>
  <c r="A226" i="5"/>
  <c r="A196" i="5"/>
  <c r="A301" i="5"/>
  <c r="A271" i="5"/>
  <c r="A241" i="5"/>
  <c r="A211" i="5"/>
  <c r="A181" i="5"/>
  <c r="A151" i="5"/>
  <c r="A121" i="5"/>
  <c r="A91" i="5"/>
  <c r="A61" i="5"/>
  <c r="A166" i="5"/>
  <c r="A136" i="5"/>
  <c r="A106" i="5"/>
  <c r="A76" i="5"/>
  <c r="A46" i="5"/>
  <c r="A31" i="5"/>
  <c r="A16" i="5"/>
  <c r="C503" i="5"/>
  <c r="C473" i="5"/>
  <c r="C443" i="5"/>
  <c r="C413" i="5"/>
  <c r="C518" i="5"/>
  <c r="C398" i="5"/>
  <c r="C368" i="5"/>
  <c r="C338" i="5"/>
  <c r="C308" i="5"/>
  <c r="C488" i="5"/>
  <c r="C458" i="5"/>
  <c r="C353" i="5"/>
  <c r="C323" i="5"/>
  <c r="C278" i="5"/>
  <c r="C248" i="5"/>
  <c r="C218" i="5"/>
  <c r="C188" i="5"/>
  <c r="C293" i="5"/>
  <c r="C428" i="5"/>
  <c r="C263" i="5"/>
  <c r="C233" i="5"/>
  <c r="C203" i="5"/>
  <c r="C383" i="5"/>
  <c r="C173" i="5"/>
  <c r="C158" i="5"/>
  <c r="C128" i="5"/>
  <c r="C98" i="5"/>
  <c r="C68" i="5"/>
  <c r="C143" i="5"/>
  <c r="C113" i="5"/>
  <c r="C83" i="5"/>
  <c r="C53" i="5"/>
  <c r="K4" i="5"/>
  <c r="AC4" i="5"/>
  <c r="AA7" i="5"/>
  <c r="L64" i="5" s="1"/>
  <c r="AA11" i="5"/>
  <c r="L124" i="5" s="1"/>
  <c r="AA14" i="5"/>
  <c r="L169" i="5" s="1"/>
  <c r="AC15" i="5"/>
  <c r="AA21" i="5"/>
  <c r="L274" i="5" s="1"/>
  <c r="AC22" i="5"/>
  <c r="AA25" i="5"/>
  <c r="L334" i="5" s="1"/>
  <c r="AC26" i="5"/>
  <c r="AA28" i="5"/>
  <c r="L379" i="5" s="1"/>
  <c r="AC29" i="5"/>
  <c r="AA35" i="5"/>
  <c r="L484" i="5" s="1"/>
  <c r="H36" i="5"/>
  <c r="AC36" i="5"/>
  <c r="D501" i="5"/>
  <c r="D471" i="5"/>
  <c r="D441" i="5"/>
  <c r="D411" i="5"/>
  <c r="D516" i="5"/>
  <c r="D486" i="5"/>
  <c r="D456" i="5"/>
  <c r="D426" i="5"/>
  <c r="D396" i="5"/>
  <c r="D366" i="5"/>
  <c r="D381" i="5"/>
  <c r="D351" i="5"/>
  <c r="D321" i="5"/>
  <c r="D276" i="5"/>
  <c r="D246" i="5"/>
  <c r="D216" i="5"/>
  <c r="D186" i="5"/>
  <c r="D336" i="5"/>
  <c r="D306" i="5"/>
  <c r="D291" i="5"/>
  <c r="D261" i="5"/>
  <c r="D231" i="5"/>
  <c r="D201" i="5"/>
  <c r="D156" i="5"/>
  <c r="D126" i="5"/>
  <c r="D96" i="5"/>
  <c r="D66" i="5"/>
  <c r="S43" i="5"/>
  <c r="C502" i="5"/>
  <c r="C472" i="5"/>
  <c r="C442" i="5"/>
  <c r="C412" i="5"/>
  <c r="C427" i="5"/>
  <c r="C367" i="5"/>
  <c r="C337" i="5"/>
  <c r="C307" i="5"/>
  <c r="C517" i="5"/>
  <c r="C397" i="5"/>
  <c r="C487" i="5"/>
  <c r="C382" i="5"/>
  <c r="C352" i="5"/>
  <c r="C322" i="5"/>
  <c r="C457" i="5"/>
  <c r="C292" i="5"/>
  <c r="C277" i="5"/>
  <c r="C247" i="5"/>
  <c r="C217" i="5"/>
  <c r="C187" i="5"/>
  <c r="C262" i="5"/>
  <c r="C232" i="5"/>
  <c r="C202" i="5"/>
  <c r="C157" i="5"/>
  <c r="C127" i="5"/>
  <c r="C97" i="5"/>
  <c r="C67" i="5"/>
  <c r="C172" i="5"/>
  <c r="C142" i="5"/>
  <c r="C112" i="5"/>
  <c r="C82" i="5"/>
  <c r="C52" i="5"/>
  <c r="Y40" i="5"/>
  <c r="I504" i="5"/>
  <c r="I474" i="5"/>
  <c r="I444" i="5"/>
  <c r="I414" i="5"/>
  <c r="I384" i="5"/>
  <c r="I519" i="5"/>
  <c r="I489" i="5"/>
  <c r="I459" i="5"/>
  <c r="I429" i="5"/>
  <c r="I399" i="5"/>
  <c r="I369" i="5"/>
  <c r="I339" i="5"/>
  <c r="I309" i="5"/>
  <c r="I354" i="5"/>
  <c r="I324" i="5"/>
  <c r="I279" i="5"/>
  <c r="I249" i="5"/>
  <c r="I219" i="5"/>
  <c r="I189" i="5"/>
  <c r="I294" i="5"/>
  <c r="I264" i="5"/>
  <c r="I234" i="5"/>
  <c r="I204" i="5"/>
  <c r="I174" i="5"/>
  <c r="I144" i="5"/>
  <c r="I114" i="5"/>
  <c r="I84" i="5"/>
  <c r="I54" i="5"/>
  <c r="I159" i="5"/>
  <c r="I129" i="5"/>
  <c r="I99" i="5"/>
  <c r="I69" i="5"/>
  <c r="I505" i="5"/>
  <c r="I475" i="5"/>
  <c r="I445" i="5"/>
  <c r="I415" i="5"/>
  <c r="I385" i="5"/>
  <c r="I520" i="5"/>
  <c r="I490" i="5"/>
  <c r="I460" i="5"/>
  <c r="I430" i="5"/>
  <c r="I400" i="5"/>
  <c r="I370" i="5"/>
  <c r="I340" i="5"/>
  <c r="I310" i="5"/>
  <c r="I355" i="5"/>
  <c r="I325" i="5"/>
  <c r="I295" i="5"/>
  <c r="I250" i="5"/>
  <c r="I220" i="5"/>
  <c r="I190" i="5"/>
  <c r="I280" i="5"/>
  <c r="I265" i="5"/>
  <c r="I235" i="5"/>
  <c r="I205" i="5"/>
  <c r="I175" i="5"/>
  <c r="I145" i="5"/>
  <c r="I115" i="5"/>
  <c r="I85" i="5"/>
  <c r="I55" i="5"/>
  <c r="I160" i="5"/>
  <c r="I130" i="5"/>
  <c r="I100" i="5"/>
  <c r="I70" i="5"/>
  <c r="Y44" i="5"/>
  <c r="Y45" i="5"/>
  <c r="H66" i="5"/>
  <c r="H102" i="5"/>
  <c r="H160" i="5"/>
  <c r="C23" i="5"/>
  <c r="AA32" i="5"/>
  <c r="L439" i="5" s="1"/>
  <c r="AA6" i="5"/>
  <c r="L49" i="5" s="1"/>
  <c r="AC7" i="5"/>
  <c r="AA10" i="5"/>
  <c r="L109" i="5" s="1"/>
  <c r="AC11" i="5"/>
  <c r="AA13" i="5"/>
  <c r="L154" i="5" s="1"/>
  <c r="AC14" i="5"/>
  <c r="AA20" i="5"/>
  <c r="L259" i="5" s="1"/>
  <c r="AC21" i="5"/>
  <c r="AA24" i="5"/>
  <c r="L319" i="5" s="1"/>
  <c r="AC25" i="5"/>
  <c r="AA34" i="5"/>
  <c r="L469" i="5" s="1"/>
  <c r="AC35" i="5"/>
  <c r="D37" i="5"/>
  <c r="F471" i="5"/>
  <c r="F456" i="5"/>
  <c r="F441" i="5"/>
  <c r="F381" i="5"/>
  <c r="F351" i="5"/>
  <c r="F321" i="5"/>
  <c r="F291" i="5"/>
  <c r="F426" i="5"/>
  <c r="F411" i="5"/>
  <c r="F516" i="5"/>
  <c r="F396" i="5"/>
  <c r="F486" i="5"/>
  <c r="F366" i="5"/>
  <c r="F336" i="5"/>
  <c r="F306" i="5"/>
  <c r="F261" i="5"/>
  <c r="F231" i="5"/>
  <c r="F201" i="5"/>
  <c r="F501" i="5"/>
  <c r="F276" i="5"/>
  <c r="F246" i="5"/>
  <c r="F216" i="5"/>
  <c r="F186" i="5"/>
  <c r="F156" i="5"/>
  <c r="F126" i="5"/>
  <c r="F96" i="5"/>
  <c r="F171" i="5"/>
  <c r="F141" i="5"/>
  <c r="F111" i="5"/>
  <c r="F81" i="5"/>
  <c r="E517" i="5"/>
  <c r="E487" i="5"/>
  <c r="E457" i="5"/>
  <c r="E427" i="5"/>
  <c r="E397" i="5"/>
  <c r="E502" i="5"/>
  <c r="E472" i="5"/>
  <c r="E442" i="5"/>
  <c r="E412" i="5"/>
  <c r="E382" i="5"/>
  <c r="E352" i="5"/>
  <c r="E322" i="5"/>
  <c r="E292" i="5"/>
  <c r="E367" i="5"/>
  <c r="E337" i="5"/>
  <c r="E307" i="5"/>
  <c r="E262" i="5"/>
  <c r="E232" i="5"/>
  <c r="E202" i="5"/>
  <c r="E277" i="5"/>
  <c r="E247" i="5"/>
  <c r="E217" i="5"/>
  <c r="E187" i="5"/>
  <c r="E157" i="5"/>
  <c r="E127" i="5"/>
  <c r="E97" i="5"/>
  <c r="E67" i="5"/>
  <c r="E172" i="5"/>
  <c r="E142" i="5"/>
  <c r="E112" i="5"/>
  <c r="E82" i="5"/>
  <c r="E52" i="5"/>
  <c r="D503" i="5"/>
  <c r="D473" i="5"/>
  <c r="D443" i="5"/>
  <c r="D413" i="5"/>
  <c r="D518" i="5"/>
  <c r="D488" i="5"/>
  <c r="D458" i="5"/>
  <c r="D428" i="5"/>
  <c r="D398" i="5"/>
  <c r="D368" i="5"/>
  <c r="D353" i="5"/>
  <c r="D323" i="5"/>
  <c r="D293" i="5"/>
  <c r="D383" i="5"/>
  <c r="D278" i="5"/>
  <c r="D248" i="5"/>
  <c r="D218" i="5"/>
  <c r="D188" i="5"/>
  <c r="D263" i="5"/>
  <c r="D233" i="5"/>
  <c r="D203" i="5"/>
  <c r="D308" i="5"/>
  <c r="D338" i="5"/>
  <c r="D173" i="5"/>
  <c r="D158" i="5"/>
  <c r="D128" i="5"/>
  <c r="D98" i="5"/>
  <c r="D68" i="5"/>
  <c r="C504" i="5"/>
  <c r="C474" i="5"/>
  <c r="C444" i="5"/>
  <c r="C414" i="5"/>
  <c r="C384" i="5"/>
  <c r="C459" i="5"/>
  <c r="C369" i="5"/>
  <c r="C339" i="5"/>
  <c r="C309" i="5"/>
  <c r="C429" i="5"/>
  <c r="C519" i="5"/>
  <c r="C399" i="5"/>
  <c r="C354" i="5"/>
  <c r="C324" i="5"/>
  <c r="C489" i="5"/>
  <c r="C279" i="5"/>
  <c r="C249" i="5"/>
  <c r="C219" i="5"/>
  <c r="C189" i="5"/>
  <c r="C264" i="5"/>
  <c r="C234" i="5"/>
  <c r="C204" i="5"/>
  <c r="C294" i="5"/>
  <c r="C159" i="5"/>
  <c r="C129" i="5"/>
  <c r="C99" i="5"/>
  <c r="C69" i="5"/>
  <c r="C174" i="5"/>
  <c r="C144" i="5"/>
  <c r="C114" i="5"/>
  <c r="C84" i="5"/>
  <c r="C54" i="5"/>
  <c r="C505" i="5"/>
  <c r="C475" i="5"/>
  <c r="C445" i="5"/>
  <c r="C415" i="5"/>
  <c r="C430" i="5"/>
  <c r="C370" i="5"/>
  <c r="C340" i="5"/>
  <c r="C310" i="5"/>
  <c r="C280" i="5"/>
  <c r="C520" i="5"/>
  <c r="C400" i="5"/>
  <c r="C385" i="5"/>
  <c r="C490" i="5"/>
  <c r="C355" i="5"/>
  <c r="C325" i="5"/>
  <c r="C250" i="5"/>
  <c r="C220" i="5"/>
  <c r="C190" i="5"/>
  <c r="C295" i="5"/>
  <c r="C460" i="5"/>
  <c r="C265" i="5"/>
  <c r="C235" i="5"/>
  <c r="C205" i="5"/>
  <c r="C175" i="5"/>
  <c r="C160" i="5"/>
  <c r="C130" i="5"/>
  <c r="C100" i="5"/>
  <c r="C70" i="5"/>
  <c r="C145" i="5"/>
  <c r="C115" i="5"/>
  <c r="C85" i="5"/>
  <c r="C55" i="5"/>
  <c r="D507" i="5"/>
  <c r="D477" i="5"/>
  <c r="D447" i="5"/>
  <c r="D417" i="5"/>
  <c r="D387" i="5"/>
  <c r="D522" i="5"/>
  <c r="D492" i="5"/>
  <c r="D462" i="5"/>
  <c r="D432" i="5"/>
  <c r="D402" i="5"/>
  <c r="D372" i="5"/>
  <c r="D357" i="5"/>
  <c r="D327" i="5"/>
  <c r="D297" i="5"/>
  <c r="D252" i="5"/>
  <c r="D222" i="5"/>
  <c r="D192" i="5"/>
  <c r="D282" i="5"/>
  <c r="D267" i="5"/>
  <c r="D237" i="5"/>
  <c r="D207" i="5"/>
  <c r="D177" i="5"/>
  <c r="D312" i="5"/>
  <c r="D162" i="5"/>
  <c r="D132" i="5"/>
  <c r="D102" i="5"/>
  <c r="D72" i="5"/>
  <c r="D342" i="5"/>
  <c r="D508" i="5"/>
  <c r="D478" i="5"/>
  <c r="D448" i="5"/>
  <c r="D418" i="5"/>
  <c r="D388" i="5"/>
  <c r="D523" i="5"/>
  <c r="D403" i="5"/>
  <c r="D373" i="5"/>
  <c r="D343" i="5"/>
  <c r="D313" i="5"/>
  <c r="D283" i="5"/>
  <c r="D493" i="5"/>
  <c r="D463" i="5"/>
  <c r="D358" i="5"/>
  <c r="D328" i="5"/>
  <c r="D433" i="5"/>
  <c r="D253" i="5"/>
  <c r="D223" i="5"/>
  <c r="D193" i="5"/>
  <c r="D268" i="5"/>
  <c r="D238" i="5"/>
  <c r="D208" i="5"/>
  <c r="D178" i="5"/>
  <c r="D298" i="5"/>
  <c r="D163" i="5"/>
  <c r="D133" i="5"/>
  <c r="D103" i="5"/>
  <c r="D73" i="5"/>
  <c r="D148" i="5"/>
  <c r="D118" i="5"/>
  <c r="D88" i="5"/>
  <c r="D58" i="5"/>
  <c r="D51" i="5"/>
  <c r="D57" i="5"/>
  <c r="H68" i="5"/>
  <c r="H96" i="5"/>
  <c r="D111" i="5"/>
  <c r="D502" i="5"/>
  <c r="D472" i="5"/>
  <c r="D442" i="5"/>
  <c r="D412" i="5"/>
  <c r="D517" i="5"/>
  <c r="D487" i="5"/>
  <c r="D457" i="5"/>
  <c r="D427" i="5"/>
  <c r="D397" i="5"/>
  <c r="D367" i="5"/>
  <c r="D382" i="5"/>
  <c r="D352" i="5"/>
  <c r="D322" i="5"/>
  <c r="D337" i="5"/>
  <c r="D277" i="5"/>
  <c r="D247" i="5"/>
  <c r="D217" i="5"/>
  <c r="D187" i="5"/>
  <c r="D307" i="5"/>
  <c r="D262" i="5"/>
  <c r="D232" i="5"/>
  <c r="D202" i="5"/>
  <c r="D292" i="5"/>
  <c r="D157" i="5"/>
  <c r="D127" i="5"/>
  <c r="D97" i="5"/>
  <c r="D67" i="5"/>
  <c r="AA3" i="5"/>
  <c r="L4" i="5" s="1"/>
  <c r="C8" i="5"/>
  <c r="AA17" i="5"/>
  <c r="L214" i="5" s="1"/>
  <c r="AA27" i="5"/>
  <c r="L364" i="5" s="1"/>
  <c r="AA31" i="5"/>
  <c r="L424" i="5" s="1"/>
  <c r="G516" i="5"/>
  <c r="G486" i="5"/>
  <c r="G456" i="5"/>
  <c r="G426" i="5"/>
  <c r="G396" i="5"/>
  <c r="G441" i="5"/>
  <c r="G381" i="5"/>
  <c r="G351" i="5"/>
  <c r="G321" i="5"/>
  <c r="G291" i="5"/>
  <c r="G411" i="5"/>
  <c r="G501" i="5"/>
  <c r="G366" i="5"/>
  <c r="G336" i="5"/>
  <c r="G306" i="5"/>
  <c r="G471" i="5"/>
  <c r="G261" i="5"/>
  <c r="G231" i="5"/>
  <c r="G201" i="5"/>
  <c r="G276" i="5"/>
  <c r="G246" i="5"/>
  <c r="G216" i="5"/>
  <c r="G186" i="5"/>
  <c r="V43" i="5"/>
  <c r="G171" i="5"/>
  <c r="G141" i="5"/>
  <c r="G111" i="5"/>
  <c r="G81" i="5"/>
  <c r="G51" i="5"/>
  <c r="G156" i="5"/>
  <c r="G126" i="5"/>
  <c r="G96" i="5"/>
  <c r="G66" i="5"/>
  <c r="F427" i="5"/>
  <c r="F412" i="5"/>
  <c r="F517" i="5"/>
  <c r="F397" i="5"/>
  <c r="F382" i="5"/>
  <c r="F352" i="5"/>
  <c r="F322" i="5"/>
  <c r="F292" i="5"/>
  <c r="F502" i="5"/>
  <c r="F487" i="5"/>
  <c r="F472" i="5"/>
  <c r="F442" i="5"/>
  <c r="F367" i="5"/>
  <c r="F307" i="5"/>
  <c r="F262" i="5"/>
  <c r="F232" i="5"/>
  <c r="F202" i="5"/>
  <c r="F337" i="5"/>
  <c r="F157" i="5"/>
  <c r="F127" i="5"/>
  <c r="F97" i="5"/>
  <c r="F67" i="5"/>
  <c r="F457" i="5"/>
  <c r="F172" i="5"/>
  <c r="F142" i="5"/>
  <c r="F112" i="5"/>
  <c r="F82" i="5"/>
  <c r="F277" i="5"/>
  <c r="F247" i="5"/>
  <c r="F217" i="5"/>
  <c r="F187" i="5"/>
  <c r="E518" i="5"/>
  <c r="E488" i="5"/>
  <c r="E458" i="5"/>
  <c r="E428" i="5"/>
  <c r="E398" i="5"/>
  <c r="E503" i="5"/>
  <c r="E473" i="5"/>
  <c r="E443" i="5"/>
  <c r="E413" i="5"/>
  <c r="E353" i="5"/>
  <c r="E323" i="5"/>
  <c r="E293" i="5"/>
  <c r="E383" i="5"/>
  <c r="E368" i="5"/>
  <c r="E338" i="5"/>
  <c r="E308" i="5"/>
  <c r="E263" i="5"/>
  <c r="E233" i="5"/>
  <c r="E203" i="5"/>
  <c r="E278" i="5"/>
  <c r="E248" i="5"/>
  <c r="E218" i="5"/>
  <c r="E188" i="5"/>
  <c r="E173" i="5"/>
  <c r="E158" i="5"/>
  <c r="E128" i="5"/>
  <c r="E98" i="5"/>
  <c r="E68" i="5"/>
  <c r="E143" i="5"/>
  <c r="E113" i="5"/>
  <c r="E83" i="5"/>
  <c r="E53" i="5"/>
  <c r="D504" i="5"/>
  <c r="D474" i="5"/>
  <c r="D444" i="5"/>
  <c r="D414" i="5"/>
  <c r="D519" i="5"/>
  <c r="D489" i="5"/>
  <c r="D459" i="5"/>
  <c r="D429" i="5"/>
  <c r="D399" i="5"/>
  <c r="D369" i="5"/>
  <c r="D354" i="5"/>
  <c r="D324" i="5"/>
  <c r="D294" i="5"/>
  <c r="D384" i="5"/>
  <c r="D279" i="5"/>
  <c r="D249" i="5"/>
  <c r="D219" i="5"/>
  <c r="D189" i="5"/>
  <c r="D339" i="5"/>
  <c r="D264" i="5"/>
  <c r="D234" i="5"/>
  <c r="D204" i="5"/>
  <c r="D174" i="5"/>
  <c r="D309" i="5"/>
  <c r="D159" i="5"/>
  <c r="D129" i="5"/>
  <c r="D99" i="5"/>
  <c r="D69" i="5"/>
  <c r="D505" i="5"/>
  <c r="D475" i="5"/>
  <c r="D445" i="5"/>
  <c r="D415" i="5"/>
  <c r="D385" i="5"/>
  <c r="D520" i="5"/>
  <c r="D490" i="5"/>
  <c r="D460" i="5"/>
  <c r="D430" i="5"/>
  <c r="D400" i="5"/>
  <c r="D370" i="5"/>
  <c r="D355" i="5"/>
  <c r="D325" i="5"/>
  <c r="D295" i="5"/>
  <c r="D250" i="5"/>
  <c r="D220" i="5"/>
  <c r="D190" i="5"/>
  <c r="D280" i="5"/>
  <c r="D340" i="5"/>
  <c r="D310" i="5"/>
  <c r="D265" i="5"/>
  <c r="D235" i="5"/>
  <c r="D205" i="5"/>
  <c r="D175" i="5"/>
  <c r="D160" i="5"/>
  <c r="D130" i="5"/>
  <c r="D100" i="5"/>
  <c r="D70" i="5"/>
  <c r="F51" i="5"/>
  <c r="D54" i="5"/>
  <c r="H69" i="5"/>
  <c r="D83" i="5"/>
  <c r="H97" i="5"/>
  <c r="D112" i="5"/>
  <c r="D141" i="5"/>
  <c r="K154" i="5"/>
  <c r="Y41" i="5"/>
  <c r="AA5" i="5"/>
  <c r="L34" i="5" s="1"/>
  <c r="AA9" i="5"/>
  <c r="L94" i="5" s="1"/>
  <c r="AA19" i="5"/>
  <c r="L244" i="5" s="1"/>
  <c r="AC20" i="5"/>
  <c r="D22" i="5"/>
  <c r="AA23" i="5"/>
  <c r="L304" i="5" s="1"/>
  <c r="AC24" i="5"/>
  <c r="AA30" i="5"/>
  <c r="L409" i="5" s="1"/>
  <c r="K34" i="5"/>
  <c r="F37" i="5"/>
  <c r="AA37" i="5"/>
  <c r="L514" i="5" s="1"/>
  <c r="H516" i="5"/>
  <c r="H486" i="5"/>
  <c r="H456" i="5"/>
  <c r="H426" i="5"/>
  <c r="H396" i="5"/>
  <c r="H501" i="5"/>
  <c r="H471" i="5"/>
  <c r="H441" i="5"/>
  <c r="H411" i="5"/>
  <c r="H381" i="5"/>
  <c r="H366" i="5"/>
  <c r="H336" i="5"/>
  <c r="H306" i="5"/>
  <c r="H351" i="5"/>
  <c r="H261" i="5"/>
  <c r="H231" i="5"/>
  <c r="H201" i="5"/>
  <c r="H321" i="5"/>
  <c r="H291" i="5"/>
  <c r="H276" i="5"/>
  <c r="H246" i="5"/>
  <c r="H216" i="5"/>
  <c r="H186" i="5"/>
  <c r="H171" i="5"/>
  <c r="H141" i="5"/>
  <c r="H111" i="5"/>
  <c r="H81" i="5"/>
  <c r="H51" i="5"/>
  <c r="G517" i="5"/>
  <c r="G487" i="5"/>
  <c r="G457" i="5"/>
  <c r="G427" i="5"/>
  <c r="G397" i="5"/>
  <c r="G412" i="5"/>
  <c r="G382" i="5"/>
  <c r="G352" i="5"/>
  <c r="G322" i="5"/>
  <c r="G292" i="5"/>
  <c r="G502" i="5"/>
  <c r="G472" i="5"/>
  <c r="G367" i="5"/>
  <c r="G337" i="5"/>
  <c r="G307" i="5"/>
  <c r="G442" i="5"/>
  <c r="G262" i="5"/>
  <c r="G232" i="5"/>
  <c r="G202" i="5"/>
  <c r="G172" i="5"/>
  <c r="G277" i="5"/>
  <c r="G247" i="5"/>
  <c r="G217" i="5"/>
  <c r="G187" i="5"/>
  <c r="G142" i="5"/>
  <c r="G112" i="5"/>
  <c r="G82" i="5"/>
  <c r="G52" i="5"/>
  <c r="G157" i="5"/>
  <c r="G127" i="5"/>
  <c r="G97" i="5"/>
  <c r="G67" i="5"/>
  <c r="F503" i="5"/>
  <c r="F488" i="5"/>
  <c r="F473" i="5"/>
  <c r="F353" i="5"/>
  <c r="F323" i="5"/>
  <c r="F293" i="5"/>
  <c r="F458" i="5"/>
  <c r="F383" i="5"/>
  <c r="F443" i="5"/>
  <c r="F428" i="5"/>
  <c r="F518" i="5"/>
  <c r="F398" i="5"/>
  <c r="F263" i="5"/>
  <c r="F233" i="5"/>
  <c r="F203" i="5"/>
  <c r="F338" i="5"/>
  <c r="F413" i="5"/>
  <c r="F368" i="5"/>
  <c r="F158" i="5"/>
  <c r="F128" i="5"/>
  <c r="F98" i="5"/>
  <c r="F68" i="5"/>
  <c r="F308" i="5"/>
  <c r="F143" i="5"/>
  <c r="F113" i="5"/>
  <c r="F83" i="5"/>
  <c r="F173" i="5"/>
  <c r="E519" i="5"/>
  <c r="E489" i="5"/>
  <c r="E459" i="5"/>
  <c r="E429" i="5"/>
  <c r="E399" i="5"/>
  <c r="E504" i="5"/>
  <c r="E474" i="5"/>
  <c r="E444" i="5"/>
  <c r="E414" i="5"/>
  <c r="E384" i="5"/>
  <c r="E354" i="5"/>
  <c r="E324" i="5"/>
  <c r="E294" i="5"/>
  <c r="E369" i="5"/>
  <c r="E339" i="5"/>
  <c r="E309" i="5"/>
  <c r="E264" i="5"/>
  <c r="E234" i="5"/>
  <c r="E204" i="5"/>
  <c r="E174" i="5"/>
  <c r="E279" i="5"/>
  <c r="E249" i="5"/>
  <c r="E219" i="5"/>
  <c r="E189" i="5"/>
  <c r="E159" i="5"/>
  <c r="E129" i="5"/>
  <c r="E99" i="5"/>
  <c r="E69" i="5"/>
  <c r="E144" i="5"/>
  <c r="E114" i="5"/>
  <c r="E84" i="5"/>
  <c r="E54" i="5"/>
  <c r="E520" i="5"/>
  <c r="E490" i="5"/>
  <c r="E460" i="5"/>
  <c r="E430" i="5"/>
  <c r="E400" i="5"/>
  <c r="E505" i="5"/>
  <c r="E475" i="5"/>
  <c r="E445" i="5"/>
  <c r="E415" i="5"/>
  <c r="E385" i="5"/>
  <c r="E355" i="5"/>
  <c r="E325" i="5"/>
  <c r="E295" i="5"/>
  <c r="E370" i="5"/>
  <c r="E340" i="5"/>
  <c r="E310" i="5"/>
  <c r="E280" i="5"/>
  <c r="E265" i="5"/>
  <c r="E235" i="5"/>
  <c r="E205" i="5"/>
  <c r="E175" i="5"/>
  <c r="E250" i="5"/>
  <c r="E220" i="5"/>
  <c r="E190" i="5"/>
  <c r="E160" i="5"/>
  <c r="E130" i="5"/>
  <c r="E100" i="5"/>
  <c r="E70" i="5"/>
  <c r="E145" i="5"/>
  <c r="E115" i="5"/>
  <c r="E85" i="5"/>
  <c r="E55" i="5"/>
  <c r="D43" i="5"/>
  <c r="U43" i="5"/>
  <c r="H70" i="5"/>
  <c r="D84" i="5"/>
  <c r="H98" i="5"/>
  <c r="D113" i="5"/>
  <c r="D142" i="5"/>
  <c r="H156" i="5"/>
  <c r="D171" i="5"/>
  <c r="E516" i="5"/>
  <c r="E486" i="5"/>
  <c r="E456" i="5"/>
  <c r="E426" i="5"/>
  <c r="E396" i="5"/>
  <c r="E501" i="5"/>
  <c r="E471" i="5"/>
  <c r="E441" i="5"/>
  <c r="E411" i="5"/>
  <c r="E381" i="5"/>
  <c r="E351" i="5"/>
  <c r="E321" i="5"/>
  <c r="E291" i="5"/>
  <c r="E366" i="5"/>
  <c r="E336" i="5"/>
  <c r="E306" i="5"/>
  <c r="E261" i="5"/>
  <c r="E231" i="5"/>
  <c r="E201" i="5"/>
  <c r="E276" i="5"/>
  <c r="E246" i="5"/>
  <c r="E216" i="5"/>
  <c r="E186" i="5"/>
  <c r="E156" i="5"/>
  <c r="E126" i="5"/>
  <c r="E96" i="5"/>
  <c r="E66" i="5"/>
  <c r="E171" i="5"/>
  <c r="E141" i="5"/>
  <c r="E111" i="5"/>
  <c r="E81" i="5"/>
  <c r="E51" i="5"/>
  <c r="AA12" i="5"/>
  <c r="L139" i="5" s="1"/>
  <c r="AA16" i="5"/>
  <c r="L199" i="5" s="1"/>
  <c r="E36" i="5"/>
  <c r="I501" i="5"/>
  <c r="I471" i="5"/>
  <c r="I441" i="5"/>
  <c r="I411" i="5"/>
  <c r="I516" i="5"/>
  <c r="I486" i="5"/>
  <c r="I456" i="5"/>
  <c r="I426" i="5"/>
  <c r="I396" i="5"/>
  <c r="I366" i="5"/>
  <c r="I336" i="5"/>
  <c r="I306" i="5"/>
  <c r="I381" i="5"/>
  <c r="I351" i="5"/>
  <c r="I321" i="5"/>
  <c r="I291" i="5"/>
  <c r="I276" i="5"/>
  <c r="I246" i="5"/>
  <c r="I216" i="5"/>
  <c r="I186" i="5"/>
  <c r="I261" i="5"/>
  <c r="I231" i="5"/>
  <c r="I201" i="5"/>
  <c r="I171" i="5"/>
  <c r="I141" i="5"/>
  <c r="I111" i="5"/>
  <c r="I81" i="5"/>
  <c r="I51" i="5"/>
  <c r="I156" i="5"/>
  <c r="I126" i="5"/>
  <c r="I96" i="5"/>
  <c r="I66" i="5"/>
  <c r="H517" i="5"/>
  <c r="H487" i="5"/>
  <c r="H457" i="5"/>
  <c r="H427" i="5"/>
  <c r="H397" i="5"/>
  <c r="H502" i="5"/>
  <c r="H472" i="5"/>
  <c r="H442" i="5"/>
  <c r="H412" i="5"/>
  <c r="H382" i="5"/>
  <c r="H367" i="5"/>
  <c r="H337" i="5"/>
  <c r="H307" i="5"/>
  <c r="H262" i="5"/>
  <c r="H232" i="5"/>
  <c r="H202" i="5"/>
  <c r="H172" i="5"/>
  <c r="H277" i="5"/>
  <c r="H247" i="5"/>
  <c r="H217" i="5"/>
  <c r="H187" i="5"/>
  <c r="H322" i="5"/>
  <c r="H292" i="5"/>
  <c r="H142" i="5"/>
  <c r="H112" i="5"/>
  <c r="H82" i="5"/>
  <c r="H52" i="5"/>
  <c r="G518" i="5"/>
  <c r="G488" i="5"/>
  <c r="G458" i="5"/>
  <c r="G428" i="5"/>
  <c r="G398" i="5"/>
  <c r="G473" i="5"/>
  <c r="G353" i="5"/>
  <c r="G323" i="5"/>
  <c r="G293" i="5"/>
  <c r="G383" i="5"/>
  <c r="G443" i="5"/>
  <c r="G413" i="5"/>
  <c r="G368" i="5"/>
  <c r="G338" i="5"/>
  <c r="G308" i="5"/>
  <c r="G503" i="5"/>
  <c r="G263" i="5"/>
  <c r="G233" i="5"/>
  <c r="G203" i="5"/>
  <c r="G173" i="5"/>
  <c r="G278" i="5"/>
  <c r="G248" i="5"/>
  <c r="G218" i="5"/>
  <c r="G188" i="5"/>
  <c r="G143" i="5"/>
  <c r="G113" i="5"/>
  <c r="G83" i="5"/>
  <c r="G53" i="5"/>
  <c r="G158" i="5"/>
  <c r="G128" i="5"/>
  <c r="G98" i="5"/>
  <c r="G68" i="5"/>
  <c r="F459" i="5"/>
  <c r="F444" i="5"/>
  <c r="F429" i="5"/>
  <c r="F354" i="5"/>
  <c r="F324" i="5"/>
  <c r="F294" i="5"/>
  <c r="F414" i="5"/>
  <c r="F519" i="5"/>
  <c r="F399" i="5"/>
  <c r="F504" i="5"/>
  <c r="F474" i="5"/>
  <c r="F264" i="5"/>
  <c r="F234" i="5"/>
  <c r="F204" i="5"/>
  <c r="F174" i="5"/>
  <c r="F339" i="5"/>
  <c r="F309" i="5"/>
  <c r="F489" i="5"/>
  <c r="F159" i="5"/>
  <c r="F129" i="5"/>
  <c r="F99" i="5"/>
  <c r="F69" i="5"/>
  <c r="F384" i="5"/>
  <c r="F369" i="5"/>
  <c r="F144" i="5"/>
  <c r="F114" i="5"/>
  <c r="F84" i="5"/>
  <c r="F279" i="5"/>
  <c r="F249" i="5"/>
  <c r="F219" i="5"/>
  <c r="F189" i="5"/>
  <c r="F415" i="5"/>
  <c r="F520" i="5"/>
  <c r="F400" i="5"/>
  <c r="F505" i="5"/>
  <c r="F385" i="5"/>
  <c r="F355" i="5"/>
  <c r="F325" i="5"/>
  <c r="F295" i="5"/>
  <c r="F490" i="5"/>
  <c r="F475" i="5"/>
  <c r="F460" i="5"/>
  <c r="F430" i="5"/>
  <c r="F445" i="5"/>
  <c r="F340" i="5"/>
  <c r="F310" i="5"/>
  <c r="F265" i="5"/>
  <c r="F235" i="5"/>
  <c r="F205" i="5"/>
  <c r="F175" i="5"/>
  <c r="F370" i="5"/>
  <c r="F280" i="5"/>
  <c r="F160" i="5"/>
  <c r="F130" i="5"/>
  <c r="F100" i="5"/>
  <c r="F70" i="5"/>
  <c r="F250" i="5"/>
  <c r="F220" i="5"/>
  <c r="F190" i="5"/>
  <c r="F145" i="5"/>
  <c r="F115" i="5"/>
  <c r="F85" i="5"/>
  <c r="F55" i="5"/>
  <c r="W43" i="5"/>
  <c r="D52" i="5"/>
  <c r="D85" i="5"/>
  <c r="H99" i="5"/>
  <c r="D114" i="5"/>
  <c r="D143" i="5"/>
  <c r="H157" i="5"/>
  <c r="D172" i="5"/>
  <c r="F278" i="5"/>
  <c r="Y42" i="5"/>
  <c r="AA4" i="5"/>
  <c r="L19" i="5" s="1"/>
  <c r="D7" i="5"/>
  <c r="AA8" i="5"/>
  <c r="L79" i="5" s="1"/>
  <c r="AA15" i="5"/>
  <c r="L184" i="5" s="1"/>
  <c r="AC19" i="5"/>
  <c r="AA22" i="5"/>
  <c r="L289" i="5" s="1"/>
  <c r="AC23" i="5"/>
  <c r="AA26" i="5"/>
  <c r="L349" i="5" s="1"/>
  <c r="AA29" i="5"/>
  <c r="L394" i="5" s="1"/>
  <c r="AC30" i="5"/>
  <c r="F36" i="5"/>
  <c r="AA36" i="5"/>
  <c r="L499" i="5" s="1"/>
  <c r="AC37" i="5"/>
  <c r="Y38" i="5"/>
  <c r="I502" i="5"/>
  <c r="I472" i="5"/>
  <c r="I442" i="5"/>
  <c r="I412" i="5"/>
  <c r="I382" i="5"/>
  <c r="I517" i="5"/>
  <c r="I487" i="5"/>
  <c r="I457" i="5"/>
  <c r="I427" i="5"/>
  <c r="I397" i="5"/>
  <c r="I367" i="5"/>
  <c r="I337" i="5"/>
  <c r="I307" i="5"/>
  <c r="I352" i="5"/>
  <c r="I322" i="5"/>
  <c r="I277" i="5"/>
  <c r="I247" i="5"/>
  <c r="I217" i="5"/>
  <c r="I187" i="5"/>
  <c r="I292" i="5"/>
  <c r="I262" i="5"/>
  <c r="I232" i="5"/>
  <c r="I202" i="5"/>
  <c r="I172" i="5"/>
  <c r="I142" i="5"/>
  <c r="I112" i="5"/>
  <c r="I82" i="5"/>
  <c r="I52" i="5"/>
  <c r="I157" i="5"/>
  <c r="I127" i="5"/>
  <c r="I97" i="5"/>
  <c r="I67" i="5"/>
  <c r="H518" i="5"/>
  <c r="H488" i="5"/>
  <c r="H458" i="5"/>
  <c r="H428" i="5"/>
  <c r="H398" i="5"/>
  <c r="H503" i="5"/>
  <c r="H473" i="5"/>
  <c r="H443" i="5"/>
  <c r="H413" i="5"/>
  <c r="H383" i="5"/>
  <c r="H368" i="5"/>
  <c r="H338" i="5"/>
  <c r="H308" i="5"/>
  <c r="H263" i="5"/>
  <c r="H233" i="5"/>
  <c r="H203" i="5"/>
  <c r="H173" i="5"/>
  <c r="H293" i="5"/>
  <c r="H353" i="5"/>
  <c r="H278" i="5"/>
  <c r="H248" i="5"/>
  <c r="H218" i="5"/>
  <c r="H188" i="5"/>
  <c r="H323" i="5"/>
  <c r="H143" i="5"/>
  <c r="H113" i="5"/>
  <c r="H83" i="5"/>
  <c r="H53" i="5"/>
  <c r="G519" i="5"/>
  <c r="G489" i="5"/>
  <c r="G459" i="5"/>
  <c r="G429" i="5"/>
  <c r="G399" i="5"/>
  <c r="G444" i="5"/>
  <c r="G354" i="5"/>
  <c r="G324" i="5"/>
  <c r="G294" i="5"/>
  <c r="G414" i="5"/>
  <c r="G504" i="5"/>
  <c r="G384" i="5"/>
  <c r="G369" i="5"/>
  <c r="G339" i="5"/>
  <c r="G309" i="5"/>
  <c r="G264" i="5"/>
  <c r="G234" i="5"/>
  <c r="G204" i="5"/>
  <c r="G174" i="5"/>
  <c r="G474" i="5"/>
  <c r="G279" i="5"/>
  <c r="G249" i="5"/>
  <c r="G219" i="5"/>
  <c r="G189" i="5"/>
  <c r="G144" i="5"/>
  <c r="G114" i="5"/>
  <c r="G84" i="5"/>
  <c r="G54" i="5"/>
  <c r="G159" i="5"/>
  <c r="G129" i="5"/>
  <c r="G99" i="5"/>
  <c r="G69" i="5"/>
  <c r="G520" i="5"/>
  <c r="G490" i="5"/>
  <c r="G460" i="5"/>
  <c r="G430" i="5"/>
  <c r="G400" i="5"/>
  <c r="G505" i="5"/>
  <c r="G385" i="5"/>
  <c r="G355" i="5"/>
  <c r="G325" i="5"/>
  <c r="G295" i="5"/>
  <c r="G475" i="5"/>
  <c r="G445" i="5"/>
  <c r="G370" i="5"/>
  <c r="G340" i="5"/>
  <c r="G310" i="5"/>
  <c r="G415" i="5"/>
  <c r="G265" i="5"/>
  <c r="G235" i="5"/>
  <c r="G205" i="5"/>
  <c r="G175" i="5"/>
  <c r="G250" i="5"/>
  <c r="G220" i="5"/>
  <c r="G190" i="5"/>
  <c r="G145" i="5"/>
  <c r="G115" i="5"/>
  <c r="G85" i="5"/>
  <c r="G55" i="5"/>
  <c r="G280" i="5"/>
  <c r="G160" i="5"/>
  <c r="G130" i="5"/>
  <c r="G100" i="5"/>
  <c r="G70" i="5"/>
  <c r="X43" i="5"/>
  <c r="H522" i="5"/>
  <c r="H492" i="5"/>
  <c r="H462" i="5"/>
  <c r="H432" i="5"/>
  <c r="H402" i="5"/>
  <c r="H507" i="5"/>
  <c r="H477" i="5"/>
  <c r="H447" i="5"/>
  <c r="H417" i="5"/>
  <c r="H387" i="5"/>
  <c r="H372" i="5"/>
  <c r="H342" i="5"/>
  <c r="H312" i="5"/>
  <c r="H267" i="5"/>
  <c r="H237" i="5"/>
  <c r="H207" i="5"/>
  <c r="H177" i="5"/>
  <c r="H297" i="5"/>
  <c r="H357" i="5"/>
  <c r="H252" i="5"/>
  <c r="H222" i="5"/>
  <c r="H192" i="5"/>
  <c r="H327" i="5"/>
  <c r="H282" i="5"/>
  <c r="H147" i="5"/>
  <c r="H117" i="5"/>
  <c r="H87" i="5"/>
  <c r="H57" i="5"/>
  <c r="H523" i="5"/>
  <c r="H493" i="5"/>
  <c r="H463" i="5"/>
  <c r="H433" i="5"/>
  <c r="H403" i="5"/>
  <c r="H508" i="5"/>
  <c r="H388" i="5"/>
  <c r="H358" i="5"/>
  <c r="H328" i="5"/>
  <c r="H298" i="5"/>
  <c r="H478" i="5"/>
  <c r="H448" i="5"/>
  <c r="H373" i="5"/>
  <c r="H343" i="5"/>
  <c r="H313" i="5"/>
  <c r="H268" i="5"/>
  <c r="H238" i="5"/>
  <c r="H208" i="5"/>
  <c r="H178" i="5"/>
  <c r="H283" i="5"/>
  <c r="H418" i="5"/>
  <c r="H253" i="5"/>
  <c r="H223" i="5"/>
  <c r="H193" i="5"/>
  <c r="H148" i="5"/>
  <c r="H118" i="5"/>
  <c r="H88" i="5"/>
  <c r="H58" i="5"/>
  <c r="H163" i="5"/>
  <c r="H133" i="5"/>
  <c r="H103" i="5"/>
  <c r="H73" i="5"/>
  <c r="F52" i="5"/>
  <c r="D55" i="5"/>
  <c r="H72" i="5"/>
  <c r="D115" i="5"/>
  <c r="D144" i="5"/>
  <c r="H158" i="5"/>
  <c r="AA18" i="5"/>
  <c r="L229" i="5" s="1"/>
  <c r="J4" i="5"/>
  <c r="E21" i="5"/>
  <c r="G36" i="5"/>
  <c r="C38" i="5"/>
  <c r="C501" i="5"/>
  <c r="C471" i="5"/>
  <c r="C441" i="5"/>
  <c r="C411" i="5"/>
  <c r="C486" i="5"/>
  <c r="C366" i="5"/>
  <c r="C336" i="5"/>
  <c r="C306" i="5"/>
  <c r="C456" i="5"/>
  <c r="C426" i="5"/>
  <c r="C381" i="5"/>
  <c r="C351" i="5"/>
  <c r="C321" i="5"/>
  <c r="C276" i="5"/>
  <c r="C246" i="5"/>
  <c r="C216" i="5"/>
  <c r="C186" i="5"/>
  <c r="C516" i="5"/>
  <c r="C396" i="5"/>
  <c r="C291" i="5"/>
  <c r="C261" i="5"/>
  <c r="C231" i="5"/>
  <c r="C201" i="5"/>
  <c r="C156" i="5"/>
  <c r="C126" i="5"/>
  <c r="C96" i="5"/>
  <c r="C66" i="5"/>
  <c r="C171" i="5"/>
  <c r="C141" i="5"/>
  <c r="C111" i="5"/>
  <c r="C81" i="5"/>
  <c r="C51" i="5"/>
  <c r="I503" i="5"/>
  <c r="I473" i="5"/>
  <c r="I443" i="5"/>
  <c r="I413" i="5"/>
  <c r="I383" i="5"/>
  <c r="I518" i="5"/>
  <c r="I488" i="5"/>
  <c r="I458" i="5"/>
  <c r="I428" i="5"/>
  <c r="I398" i="5"/>
  <c r="I368" i="5"/>
  <c r="I338" i="5"/>
  <c r="I308" i="5"/>
  <c r="I353" i="5"/>
  <c r="I323" i="5"/>
  <c r="I293" i="5"/>
  <c r="I278" i="5"/>
  <c r="I248" i="5"/>
  <c r="I218" i="5"/>
  <c r="I188" i="5"/>
  <c r="I263" i="5"/>
  <c r="I233" i="5"/>
  <c r="I203" i="5"/>
  <c r="I173" i="5"/>
  <c r="I143" i="5"/>
  <c r="I113" i="5"/>
  <c r="I83" i="5"/>
  <c r="I53" i="5"/>
  <c r="I158" i="5"/>
  <c r="I128" i="5"/>
  <c r="I98" i="5"/>
  <c r="I68" i="5"/>
  <c r="H519" i="5"/>
  <c r="H489" i="5"/>
  <c r="H459" i="5"/>
  <c r="H429" i="5"/>
  <c r="H399" i="5"/>
  <c r="H504" i="5"/>
  <c r="H474" i="5"/>
  <c r="H444" i="5"/>
  <c r="H414" i="5"/>
  <c r="H384" i="5"/>
  <c r="H369" i="5"/>
  <c r="H339" i="5"/>
  <c r="H309" i="5"/>
  <c r="H264" i="5"/>
  <c r="H234" i="5"/>
  <c r="H204" i="5"/>
  <c r="H174" i="5"/>
  <c r="H354" i="5"/>
  <c r="H324" i="5"/>
  <c r="H279" i="5"/>
  <c r="H249" i="5"/>
  <c r="H219" i="5"/>
  <c r="H189" i="5"/>
  <c r="H144" i="5"/>
  <c r="H114" i="5"/>
  <c r="H84" i="5"/>
  <c r="H54" i="5"/>
  <c r="H294" i="5"/>
  <c r="H520" i="5"/>
  <c r="H490" i="5"/>
  <c r="H460" i="5"/>
  <c r="H430" i="5"/>
  <c r="H400" i="5"/>
  <c r="H505" i="5"/>
  <c r="H475" i="5"/>
  <c r="H445" i="5"/>
  <c r="H415" i="5"/>
  <c r="H385" i="5"/>
  <c r="H370" i="5"/>
  <c r="H340" i="5"/>
  <c r="H310" i="5"/>
  <c r="H355" i="5"/>
  <c r="H265" i="5"/>
  <c r="H235" i="5"/>
  <c r="H205" i="5"/>
  <c r="H175" i="5"/>
  <c r="H325" i="5"/>
  <c r="H295" i="5"/>
  <c r="H250" i="5"/>
  <c r="H220" i="5"/>
  <c r="H190" i="5"/>
  <c r="H280" i="5"/>
  <c r="H145" i="5"/>
  <c r="H115" i="5"/>
  <c r="H85" i="5"/>
  <c r="H55" i="5"/>
  <c r="F66" i="5"/>
  <c r="H130" i="5"/>
  <c r="D145" i="5"/>
  <c r="H159" i="5"/>
  <c r="F188" i="5"/>
  <c r="H352" i="5"/>
  <c r="I507" i="5"/>
  <c r="I477" i="5"/>
  <c r="I447" i="5"/>
  <c r="I417" i="5"/>
  <c r="I387" i="5"/>
  <c r="I522" i="5"/>
  <c r="I492" i="5"/>
  <c r="I462" i="5"/>
  <c r="I432" i="5"/>
  <c r="I402" i="5"/>
  <c r="I372" i="5"/>
  <c r="I342" i="5"/>
  <c r="I312" i="5"/>
  <c r="I282" i="5"/>
  <c r="I357" i="5"/>
  <c r="I327" i="5"/>
  <c r="I297" i="5"/>
  <c r="I252" i="5"/>
  <c r="I222" i="5"/>
  <c r="I192" i="5"/>
  <c r="I267" i="5"/>
  <c r="I237" i="5"/>
  <c r="I207" i="5"/>
  <c r="I177" i="5"/>
  <c r="I523" i="5"/>
  <c r="I493" i="5"/>
  <c r="I463" i="5"/>
  <c r="I433" i="5"/>
  <c r="I403" i="5"/>
  <c r="I508" i="5"/>
  <c r="I478" i="5"/>
  <c r="I448" i="5"/>
  <c r="I418" i="5"/>
  <c r="I388" i="5"/>
  <c r="I373" i="5"/>
  <c r="I343" i="5"/>
  <c r="I313" i="5"/>
  <c r="I268" i="5"/>
  <c r="I238" i="5"/>
  <c r="I208" i="5"/>
  <c r="I178" i="5"/>
  <c r="I283" i="5"/>
  <c r="I358" i="5"/>
  <c r="I328" i="5"/>
  <c r="I253" i="5"/>
  <c r="I223" i="5"/>
  <c r="I193" i="5"/>
  <c r="C57" i="5"/>
  <c r="G72" i="5"/>
  <c r="C87" i="5"/>
  <c r="G102" i="5"/>
  <c r="C117" i="5"/>
  <c r="G132" i="5"/>
  <c r="G162" i="5"/>
  <c r="C507" i="5"/>
  <c r="C477" i="5"/>
  <c r="C447" i="5"/>
  <c r="C417" i="5"/>
  <c r="C387" i="5"/>
  <c r="C462" i="5"/>
  <c r="C372" i="5"/>
  <c r="C342" i="5"/>
  <c r="C312" i="5"/>
  <c r="C282" i="5"/>
  <c r="C432" i="5"/>
  <c r="C522" i="5"/>
  <c r="C402" i="5"/>
  <c r="C357" i="5"/>
  <c r="C327" i="5"/>
  <c r="C252" i="5"/>
  <c r="C222" i="5"/>
  <c r="C192" i="5"/>
  <c r="C297" i="5"/>
  <c r="C267" i="5"/>
  <c r="C237" i="5"/>
  <c r="C207" i="5"/>
  <c r="C177" i="5"/>
  <c r="C433" i="5"/>
  <c r="C418" i="5"/>
  <c r="C523" i="5"/>
  <c r="C508" i="5"/>
  <c r="C403" i="5"/>
  <c r="C388" i="5"/>
  <c r="C373" i="5"/>
  <c r="C343" i="5"/>
  <c r="C313" i="5"/>
  <c r="C493" i="5"/>
  <c r="C478" i="5"/>
  <c r="C298" i="5"/>
  <c r="C253" i="5"/>
  <c r="C223" i="5"/>
  <c r="C193" i="5"/>
  <c r="C358" i="5"/>
  <c r="C463" i="5"/>
  <c r="C328" i="5"/>
  <c r="C448" i="5"/>
  <c r="E57" i="5"/>
  <c r="F58" i="5"/>
  <c r="I72" i="5"/>
  <c r="E87" i="5"/>
  <c r="F88" i="5"/>
  <c r="I102" i="5"/>
  <c r="E117" i="5"/>
  <c r="F118" i="5"/>
  <c r="I132" i="5"/>
  <c r="I162" i="5"/>
  <c r="I298" i="5"/>
  <c r="F57" i="5"/>
  <c r="C73" i="5"/>
  <c r="F87" i="5"/>
  <c r="G88" i="5"/>
  <c r="C103" i="5"/>
  <c r="F117" i="5"/>
  <c r="G118" i="5"/>
  <c r="C133" i="5"/>
  <c r="F147" i="5"/>
  <c r="C163" i="5"/>
  <c r="E522" i="5"/>
  <c r="E492" i="5"/>
  <c r="E462" i="5"/>
  <c r="E432" i="5"/>
  <c r="E402" i="5"/>
  <c r="E507" i="5"/>
  <c r="E477" i="5"/>
  <c r="E447" i="5"/>
  <c r="E417" i="5"/>
  <c r="E387" i="5"/>
  <c r="E357" i="5"/>
  <c r="E327" i="5"/>
  <c r="E297" i="5"/>
  <c r="E372" i="5"/>
  <c r="E342" i="5"/>
  <c r="E312" i="5"/>
  <c r="E282" i="5"/>
  <c r="E267" i="5"/>
  <c r="E237" i="5"/>
  <c r="E207" i="5"/>
  <c r="E177" i="5"/>
  <c r="E252" i="5"/>
  <c r="E222" i="5"/>
  <c r="E192" i="5"/>
  <c r="E508" i="5"/>
  <c r="E478" i="5"/>
  <c r="E448" i="5"/>
  <c r="E418" i="5"/>
  <c r="E388" i="5"/>
  <c r="E523" i="5"/>
  <c r="E493" i="5"/>
  <c r="E463" i="5"/>
  <c r="E433" i="5"/>
  <c r="E403" i="5"/>
  <c r="E373" i="5"/>
  <c r="E358" i="5"/>
  <c r="E328" i="5"/>
  <c r="E298" i="5"/>
  <c r="E253" i="5"/>
  <c r="E223" i="5"/>
  <c r="E193" i="5"/>
  <c r="E343" i="5"/>
  <c r="E268" i="5"/>
  <c r="E238" i="5"/>
  <c r="E208" i="5"/>
  <c r="E178" i="5"/>
  <c r="E313" i="5"/>
  <c r="E283" i="5"/>
  <c r="G57" i="5"/>
  <c r="C72" i="5"/>
  <c r="G87" i="5"/>
  <c r="C102" i="5"/>
  <c r="G117" i="5"/>
  <c r="C132" i="5"/>
  <c r="C162" i="5"/>
  <c r="F447" i="5"/>
  <c r="F432" i="5"/>
  <c r="F417" i="5"/>
  <c r="F357" i="5"/>
  <c r="F327" i="5"/>
  <c r="F297" i="5"/>
  <c r="F522" i="5"/>
  <c r="F402" i="5"/>
  <c r="F507" i="5"/>
  <c r="F387" i="5"/>
  <c r="F492" i="5"/>
  <c r="F462" i="5"/>
  <c r="F477" i="5"/>
  <c r="F282" i="5"/>
  <c r="F267" i="5"/>
  <c r="F237" i="5"/>
  <c r="F207" i="5"/>
  <c r="F177" i="5"/>
  <c r="F372" i="5"/>
  <c r="F342" i="5"/>
  <c r="F523" i="5"/>
  <c r="F493" i="5"/>
  <c r="F463" i="5"/>
  <c r="F433" i="5"/>
  <c r="F403" i="5"/>
  <c r="F508" i="5"/>
  <c r="F478" i="5"/>
  <c r="F448" i="5"/>
  <c r="F418" i="5"/>
  <c r="F388" i="5"/>
  <c r="F358" i="5"/>
  <c r="F328" i="5"/>
  <c r="F298" i="5"/>
  <c r="F373" i="5"/>
  <c r="F343" i="5"/>
  <c r="F313" i="5"/>
  <c r="F268" i="5"/>
  <c r="F238" i="5"/>
  <c r="F208" i="5"/>
  <c r="F178" i="5"/>
  <c r="F283" i="5"/>
  <c r="F253" i="5"/>
  <c r="F223" i="5"/>
  <c r="F193" i="5"/>
  <c r="I58" i="5"/>
  <c r="E73" i="5"/>
  <c r="I88" i="5"/>
  <c r="E103" i="5"/>
  <c r="I118" i="5"/>
  <c r="E133" i="5"/>
  <c r="I148" i="5"/>
  <c r="E163" i="5"/>
  <c r="F192" i="5"/>
  <c r="F222" i="5"/>
  <c r="F252" i="5"/>
  <c r="C283" i="5"/>
  <c r="G522" i="5"/>
  <c r="G492" i="5"/>
  <c r="G462" i="5"/>
  <c r="G432" i="5"/>
  <c r="G402" i="5"/>
  <c r="G417" i="5"/>
  <c r="G357" i="5"/>
  <c r="G327" i="5"/>
  <c r="G297" i="5"/>
  <c r="G507" i="5"/>
  <c r="G387" i="5"/>
  <c r="G477" i="5"/>
  <c r="G372" i="5"/>
  <c r="G342" i="5"/>
  <c r="G312" i="5"/>
  <c r="G447" i="5"/>
  <c r="G282" i="5"/>
  <c r="G267" i="5"/>
  <c r="G237" i="5"/>
  <c r="G207" i="5"/>
  <c r="G177" i="5"/>
  <c r="G252" i="5"/>
  <c r="G222" i="5"/>
  <c r="G192" i="5"/>
  <c r="G523" i="5"/>
  <c r="G403" i="5"/>
  <c r="G508" i="5"/>
  <c r="G388" i="5"/>
  <c r="G493" i="5"/>
  <c r="G358" i="5"/>
  <c r="G328" i="5"/>
  <c r="G298" i="5"/>
  <c r="G478" i="5"/>
  <c r="G463" i="5"/>
  <c r="G448" i="5"/>
  <c r="G418" i="5"/>
  <c r="G433" i="5"/>
  <c r="G373" i="5"/>
  <c r="G268" i="5"/>
  <c r="G238" i="5"/>
  <c r="G208" i="5"/>
  <c r="G178" i="5"/>
  <c r="G343" i="5"/>
  <c r="G283" i="5"/>
  <c r="G313" i="5"/>
  <c r="I57" i="5"/>
  <c r="E72" i="5"/>
  <c r="F73" i="5"/>
  <c r="I87" i="5"/>
  <c r="E102" i="5"/>
  <c r="F103" i="5"/>
  <c r="I117" i="5"/>
  <c r="E132" i="5"/>
  <c r="F133" i="5"/>
  <c r="I147" i="5"/>
  <c r="E162" i="5"/>
  <c r="F163" i="5"/>
  <c r="C178" i="5"/>
  <c r="G193" i="5"/>
  <c r="C208" i="5"/>
  <c r="G223" i="5"/>
  <c r="C238" i="5"/>
  <c r="G253" i="5"/>
  <c r="C268" i="5"/>
  <c r="F72" i="5"/>
  <c r="C88" i="5"/>
  <c r="F102" i="5"/>
  <c r="G103" i="5"/>
  <c r="C118" i="5"/>
  <c r="F132" i="5"/>
  <c r="G133" i="5"/>
  <c r="C148" i="5"/>
  <c r="F162" i="5"/>
  <c r="G163" i="5"/>
  <c r="C492" i="5"/>
  <c r="Y38" i="4"/>
  <c r="F522" i="4"/>
  <c r="F507" i="4"/>
  <c r="F492" i="4"/>
  <c r="F477" i="4"/>
  <c r="F387" i="4"/>
  <c r="F462" i="4"/>
  <c r="F447" i="4"/>
  <c r="F402" i="4"/>
  <c r="F372" i="4"/>
  <c r="F357" i="4"/>
  <c r="F297" i="4"/>
  <c r="F342" i="4"/>
  <c r="F327" i="4"/>
  <c r="F267" i="4"/>
  <c r="F237" i="4"/>
  <c r="F207" i="4"/>
  <c r="F432" i="4"/>
  <c r="F312" i="4"/>
  <c r="F417" i="4"/>
  <c r="F282" i="4"/>
  <c r="F252" i="4"/>
  <c r="F222" i="4"/>
  <c r="F192" i="4"/>
  <c r="F177" i="4"/>
  <c r="F147" i="4"/>
  <c r="F117" i="4"/>
  <c r="H53" i="4"/>
  <c r="J4" i="4"/>
  <c r="AA33" i="4"/>
  <c r="L454" i="4" s="1"/>
  <c r="G36" i="4"/>
  <c r="I37" i="4"/>
  <c r="C501" i="4"/>
  <c r="C471" i="4"/>
  <c r="C441" i="4"/>
  <c r="C411" i="4"/>
  <c r="C516" i="4"/>
  <c r="C486" i="4"/>
  <c r="C456" i="4"/>
  <c r="C426" i="4"/>
  <c r="C396" i="4"/>
  <c r="C381" i="4"/>
  <c r="C351" i="4"/>
  <c r="C321" i="4"/>
  <c r="C366" i="4"/>
  <c r="C336" i="4"/>
  <c r="C306" i="4"/>
  <c r="C276" i="4"/>
  <c r="C291" i="4"/>
  <c r="C261" i="4"/>
  <c r="C231" i="4"/>
  <c r="C216" i="4"/>
  <c r="C186" i="4"/>
  <c r="C201" i="4"/>
  <c r="Y39" i="4"/>
  <c r="I503" i="4"/>
  <c r="I473" i="4"/>
  <c r="I443" i="4"/>
  <c r="I413" i="4"/>
  <c r="I458" i="4"/>
  <c r="I428" i="4"/>
  <c r="I383" i="4"/>
  <c r="I353" i="4"/>
  <c r="I323" i="4"/>
  <c r="I488" i="4"/>
  <c r="I368" i="4"/>
  <c r="I338" i="4"/>
  <c r="I518" i="4"/>
  <c r="I293" i="4"/>
  <c r="I278" i="4"/>
  <c r="I398" i="4"/>
  <c r="I233" i="4"/>
  <c r="I263" i="4"/>
  <c r="I173" i="4"/>
  <c r="I143" i="4"/>
  <c r="I113" i="4"/>
  <c r="I83" i="4"/>
  <c r="I218" i="4"/>
  <c r="I308" i="4"/>
  <c r="I158" i="4"/>
  <c r="I128" i="4"/>
  <c r="I98" i="4"/>
  <c r="I68" i="4"/>
  <c r="I203" i="4"/>
  <c r="H519" i="4"/>
  <c r="H489" i="4"/>
  <c r="H459" i="4"/>
  <c r="H429" i="4"/>
  <c r="H399" i="4"/>
  <c r="H504" i="4"/>
  <c r="H474" i="4"/>
  <c r="H444" i="4"/>
  <c r="H414" i="4"/>
  <c r="H384" i="4"/>
  <c r="H354" i="4"/>
  <c r="H324" i="4"/>
  <c r="H294" i="4"/>
  <c r="H369" i="4"/>
  <c r="H339" i="4"/>
  <c r="H309" i="4"/>
  <c r="H279" i="4"/>
  <c r="H249" i="4"/>
  <c r="H219" i="4"/>
  <c r="H264" i="4"/>
  <c r="H234" i="4"/>
  <c r="H204" i="4"/>
  <c r="H189" i="4"/>
  <c r="H174" i="4"/>
  <c r="H144" i="4"/>
  <c r="H114" i="4"/>
  <c r="H159" i="4"/>
  <c r="H129" i="4"/>
  <c r="H99" i="4"/>
  <c r="H520" i="4"/>
  <c r="H490" i="4"/>
  <c r="H460" i="4"/>
  <c r="H430" i="4"/>
  <c r="H400" i="4"/>
  <c r="H505" i="4"/>
  <c r="H475" i="4"/>
  <c r="H445" i="4"/>
  <c r="H415" i="4"/>
  <c r="H385" i="4"/>
  <c r="H355" i="4"/>
  <c r="H325" i="4"/>
  <c r="H295" i="4"/>
  <c r="H280" i="4"/>
  <c r="H250" i="4"/>
  <c r="H220" i="4"/>
  <c r="H370" i="4"/>
  <c r="H310" i="4"/>
  <c r="H265" i="4"/>
  <c r="H235" i="4"/>
  <c r="H205" i="4"/>
  <c r="H175" i="4"/>
  <c r="H145" i="4"/>
  <c r="H115" i="4"/>
  <c r="H85" i="4"/>
  <c r="H190" i="4"/>
  <c r="H340" i="4"/>
  <c r="H160" i="4"/>
  <c r="H130" i="4"/>
  <c r="H100" i="4"/>
  <c r="W43" i="4"/>
  <c r="G522" i="4"/>
  <c r="G492" i="4"/>
  <c r="G462" i="4"/>
  <c r="G432" i="4"/>
  <c r="G402" i="4"/>
  <c r="G507" i="4"/>
  <c r="G477" i="4"/>
  <c r="G447" i="4"/>
  <c r="G417" i="4"/>
  <c r="G372" i="4"/>
  <c r="G342" i="4"/>
  <c r="G312" i="4"/>
  <c r="G387" i="4"/>
  <c r="G357" i="4"/>
  <c r="G327" i="4"/>
  <c r="G297" i="4"/>
  <c r="G267" i="4"/>
  <c r="G282" i="4"/>
  <c r="G252" i="4"/>
  <c r="G222" i="4"/>
  <c r="G192" i="4"/>
  <c r="G207" i="4"/>
  <c r="G177" i="4"/>
  <c r="G237" i="4"/>
  <c r="G523" i="4"/>
  <c r="G508" i="4"/>
  <c r="G493" i="4"/>
  <c r="G478" i="4"/>
  <c r="G463" i="4"/>
  <c r="G448" i="4"/>
  <c r="G433" i="4"/>
  <c r="G418" i="4"/>
  <c r="G403" i="4"/>
  <c r="G388" i="4"/>
  <c r="G268" i="4"/>
  <c r="G238" i="4"/>
  <c r="G208" i="4"/>
  <c r="G298" i="4"/>
  <c r="G373" i="4"/>
  <c r="G358" i="4"/>
  <c r="G283" i="4"/>
  <c r="G253" i="4"/>
  <c r="G223" i="4"/>
  <c r="G313" i="4"/>
  <c r="G343" i="4"/>
  <c r="G193" i="4"/>
  <c r="G178" i="4"/>
  <c r="G148" i="4"/>
  <c r="G118" i="4"/>
  <c r="I51" i="4"/>
  <c r="I53" i="4"/>
  <c r="I57" i="4"/>
  <c r="H66" i="4"/>
  <c r="C68" i="4"/>
  <c r="F69" i="4"/>
  <c r="H70" i="4"/>
  <c r="C72" i="4"/>
  <c r="G73" i="4"/>
  <c r="G82" i="4"/>
  <c r="G85" i="4"/>
  <c r="G87" i="4"/>
  <c r="C96" i="4"/>
  <c r="C98" i="4"/>
  <c r="C100" i="4"/>
  <c r="C102" i="4"/>
  <c r="C113" i="4"/>
  <c r="G127" i="4"/>
  <c r="F130" i="4"/>
  <c r="D133" i="4"/>
  <c r="G144" i="4"/>
  <c r="C147" i="4"/>
  <c r="F156" i="4"/>
  <c r="C159" i="4"/>
  <c r="C171" i="4"/>
  <c r="C177" i="4"/>
  <c r="F208" i="4"/>
  <c r="I248" i="4"/>
  <c r="I502" i="4"/>
  <c r="I472" i="4"/>
  <c r="I442" i="4"/>
  <c r="I412" i="4"/>
  <c r="I517" i="4"/>
  <c r="I487" i="4"/>
  <c r="I457" i="4"/>
  <c r="I382" i="4"/>
  <c r="I352" i="4"/>
  <c r="I322" i="4"/>
  <c r="I427" i="4"/>
  <c r="I397" i="4"/>
  <c r="I367" i="4"/>
  <c r="I337" i="4"/>
  <c r="I307" i="4"/>
  <c r="I277" i="4"/>
  <c r="I292" i="4"/>
  <c r="I172" i="4"/>
  <c r="I142" i="4"/>
  <c r="I112" i="4"/>
  <c r="I82" i="4"/>
  <c r="I262" i="4"/>
  <c r="I247" i="4"/>
  <c r="I232" i="4"/>
  <c r="I202" i="4"/>
  <c r="I187" i="4"/>
  <c r="I157" i="4"/>
  <c r="I127" i="4"/>
  <c r="I97" i="4"/>
  <c r="I67" i="4"/>
  <c r="I217" i="4"/>
  <c r="F42" i="4"/>
  <c r="K4" i="4"/>
  <c r="AA7" i="4"/>
  <c r="L64" i="4" s="1"/>
  <c r="AA11" i="4"/>
  <c r="L124" i="4" s="1"/>
  <c r="AA14" i="4"/>
  <c r="L169" i="4" s="1"/>
  <c r="AA21" i="4"/>
  <c r="L274" i="4" s="1"/>
  <c r="AA25" i="4"/>
  <c r="L334" i="4" s="1"/>
  <c r="AA28" i="4"/>
  <c r="L379" i="4" s="1"/>
  <c r="AA35" i="4"/>
  <c r="L484" i="4" s="1"/>
  <c r="H36" i="4"/>
  <c r="D501" i="4"/>
  <c r="D471" i="4"/>
  <c r="D441" i="4"/>
  <c r="D411" i="4"/>
  <c r="D516" i="4"/>
  <c r="D486" i="4"/>
  <c r="D456" i="4"/>
  <c r="D426" i="4"/>
  <c r="D396" i="4"/>
  <c r="D366" i="4"/>
  <c r="D336" i="4"/>
  <c r="D306" i="4"/>
  <c r="D381" i="4"/>
  <c r="D351" i="4"/>
  <c r="D291" i="4"/>
  <c r="D261" i="4"/>
  <c r="D231" i="4"/>
  <c r="D321" i="4"/>
  <c r="D276" i="4"/>
  <c r="D246" i="4"/>
  <c r="D216" i="4"/>
  <c r="D186" i="4"/>
  <c r="D156" i="4"/>
  <c r="D126" i="4"/>
  <c r="D96" i="4"/>
  <c r="D201" i="4"/>
  <c r="D171" i="4"/>
  <c r="D141" i="4"/>
  <c r="D111" i="4"/>
  <c r="C502" i="4"/>
  <c r="C472" i="4"/>
  <c r="C442" i="4"/>
  <c r="C412" i="4"/>
  <c r="C517" i="4"/>
  <c r="C487" i="4"/>
  <c r="C457" i="4"/>
  <c r="C427" i="4"/>
  <c r="C397" i="4"/>
  <c r="C382" i="4"/>
  <c r="C352" i="4"/>
  <c r="C322" i="4"/>
  <c r="C292" i="4"/>
  <c r="C367" i="4"/>
  <c r="C337" i="4"/>
  <c r="C307" i="4"/>
  <c r="C277" i="4"/>
  <c r="C262" i="4"/>
  <c r="C232" i="4"/>
  <c r="C217" i="4"/>
  <c r="C187" i="4"/>
  <c r="C247" i="4"/>
  <c r="C202" i="4"/>
  <c r="Y40" i="4"/>
  <c r="I504" i="4"/>
  <c r="I474" i="4"/>
  <c r="I444" i="4"/>
  <c r="I414" i="4"/>
  <c r="I519" i="4"/>
  <c r="I384" i="4"/>
  <c r="I354" i="4"/>
  <c r="I324" i="4"/>
  <c r="I489" i="4"/>
  <c r="I459" i="4"/>
  <c r="I399" i="4"/>
  <c r="I369" i="4"/>
  <c r="I339" i="4"/>
  <c r="I309" i="4"/>
  <c r="I279" i="4"/>
  <c r="I429" i="4"/>
  <c r="I294" i="4"/>
  <c r="I264" i="4"/>
  <c r="I219" i="4"/>
  <c r="I204" i="4"/>
  <c r="I189" i="4"/>
  <c r="I174" i="4"/>
  <c r="I144" i="4"/>
  <c r="I114" i="4"/>
  <c r="I84" i="4"/>
  <c r="I249" i="4"/>
  <c r="I234" i="4"/>
  <c r="I159" i="4"/>
  <c r="I129" i="4"/>
  <c r="I99" i="4"/>
  <c r="I69" i="4"/>
  <c r="I505" i="4"/>
  <c r="I475" i="4"/>
  <c r="I445" i="4"/>
  <c r="I415" i="4"/>
  <c r="I520" i="4"/>
  <c r="I490" i="4"/>
  <c r="I460" i="4"/>
  <c r="I430" i="4"/>
  <c r="I355" i="4"/>
  <c r="I325" i="4"/>
  <c r="I295" i="4"/>
  <c r="I400" i="4"/>
  <c r="I385" i="4"/>
  <c r="I370" i="4"/>
  <c r="I340" i="4"/>
  <c r="I310" i="4"/>
  <c r="I280" i="4"/>
  <c r="I250" i="4"/>
  <c r="I175" i="4"/>
  <c r="I145" i="4"/>
  <c r="I115" i="4"/>
  <c r="I85" i="4"/>
  <c r="I235" i="4"/>
  <c r="I190" i="4"/>
  <c r="I205" i="4"/>
  <c r="I220" i="4"/>
  <c r="I160" i="4"/>
  <c r="I130" i="4"/>
  <c r="I100" i="4"/>
  <c r="I70" i="4"/>
  <c r="X43" i="4"/>
  <c r="H522" i="4"/>
  <c r="H492" i="4"/>
  <c r="H462" i="4"/>
  <c r="H432" i="4"/>
  <c r="H402" i="4"/>
  <c r="H507" i="4"/>
  <c r="H477" i="4"/>
  <c r="H447" i="4"/>
  <c r="H417" i="4"/>
  <c r="H387" i="4"/>
  <c r="H357" i="4"/>
  <c r="H327" i="4"/>
  <c r="H297" i="4"/>
  <c r="H342" i="4"/>
  <c r="H312" i="4"/>
  <c r="H282" i="4"/>
  <c r="H252" i="4"/>
  <c r="H222" i="4"/>
  <c r="H372" i="4"/>
  <c r="H267" i="4"/>
  <c r="H237" i="4"/>
  <c r="H207" i="4"/>
  <c r="H192" i="4"/>
  <c r="H177" i="4"/>
  <c r="H147" i="4"/>
  <c r="H117" i="4"/>
  <c r="H87" i="4"/>
  <c r="H162" i="4"/>
  <c r="H132" i="4"/>
  <c r="H102" i="4"/>
  <c r="H523" i="4"/>
  <c r="H493" i="4"/>
  <c r="H463" i="4"/>
  <c r="H433" i="4"/>
  <c r="H403" i="4"/>
  <c r="H508" i="4"/>
  <c r="H478" i="4"/>
  <c r="H448" i="4"/>
  <c r="H418" i="4"/>
  <c r="H388" i="4"/>
  <c r="H373" i="4"/>
  <c r="H343" i="4"/>
  <c r="H313" i="4"/>
  <c r="H358" i="4"/>
  <c r="H328" i="4"/>
  <c r="H298" i="4"/>
  <c r="H268" i="4"/>
  <c r="H283" i="4"/>
  <c r="H253" i="4"/>
  <c r="H223" i="4"/>
  <c r="H238" i="4"/>
  <c r="H193" i="4"/>
  <c r="H178" i="4"/>
  <c r="H208" i="4"/>
  <c r="C58" i="4"/>
  <c r="G69" i="4"/>
  <c r="H73" i="4"/>
  <c r="F81" i="4"/>
  <c r="C84" i="4"/>
  <c r="C88" i="4"/>
  <c r="F98" i="4"/>
  <c r="F100" i="4"/>
  <c r="F102" i="4"/>
  <c r="G113" i="4"/>
  <c r="G130" i="4"/>
  <c r="G133" i="4"/>
  <c r="C142" i="4"/>
  <c r="G147" i="4"/>
  <c r="G156" i="4"/>
  <c r="F159" i="4"/>
  <c r="C162" i="4"/>
  <c r="D178" i="4"/>
  <c r="A511" i="4"/>
  <c r="A481" i="4"/>
  <c r="A451" i="4"/>
  <c r="A421" i="4"/>
  <c r="A496" i="4"/>
  <c r="A466" i="4"/>
  <c r="A436" i="4"/>
  <c r="A406" i="4"/>
  <c r="A361" i="4"/>
  <c r="A331" i="4"/>
  <c r="A301" i="4"/>
  <c r="A376" i="4"/>
  <c r="A346" i="4"/>
  <c r="A316" i="4"/>
  <c r="A286" i="4"/>
  <c r="A391" i="4"/>
  <c r="A256" i="4"/>
  <c r="A241" i="4"/>
  <c r="A196" i="4"/>
  <c r="A181" i="4"/>
  <c r="A151" i="4"/>
  <c r="A121" i="4"/>
  <c r="A91" i="4"/>
  <c r="A61" i="4"/>
  <c r="A271" i="4"/>
  <c r="A226" i="4"/>
  <c r="A211" i="4"/>
  <c r="A166" i="4"/>
  <c r="A136" i="4"/>
  <c r="A106" i="4"/>
  <c r="A76" i="4"/>
  <c r="V43" i="4"/>
  <c r="F87" i="4"/>
  <c r="A16" i="4"/>
  <c r="AA18" i="4"/>
  <c r="L229" i="4" s="1"/>
  <c r="I22" i="4"/>
  <c r="G25" i="4"/>
  <c r="F28" i="4"/>
  <c r="AA32" i="4"/>
  <c r="L439" i="4" s="1"/>
  <c r="E516" i="4"/>
  <c r="E486" i="4"/>
  <c r="E456" i="4"/>
  <c r="E426" i="4"/>
  <c r="E441" i="4"/>
  <c r="E411" i="4"/>
  <c r="E396" i="4"/>
  <c r="E366" i="4"/>
  <c r="E336" i="4"/>
  <c r="E306" i="4"/>
  <c r="E471" i="4"/>
  <c r="E381" i="4"/>
  <c r="E351" i="4"/>
  <c r="E321" i="4"/>
  <c r="E291" i="4"/>
  <c r="E501" i="4"/>
  <c r="E231" i="4"/>
  <c r="E186" i="4"/>
  <c r="E156" i="4"/>
  <c r="E126" i="4"/>
  <c r="E96" i="4"/>
  <c r="E66" i="4"/>
  <c r="E216" i="4"/>
  <c r="E201" i="4"/>
  <c r="E276" i="4"/>
  <c r="E261" i="4"/>
  <c r="E171" i="4"/>
  <c r="E141" i="4"/>
  <c r="E111" i="4"/>
  <c r="E81" i="4"/>
  <c r="E246" i="4"/>
  <c r="D502" i="4"/>
  <c r="D472" i="4"/>
  <c r="D442" i="4"/>
  <c r="D412" i="4"/>
  <c r="D517" i="4"/>
  <c r="D487" i="4"/>
  <c r="D457" i="4"/>
  <c r="D427" i="4"/>
  <c r="D397" i="4"/>
  <c r="D367" i="4"/>
  <c r="D337" i="4"/>
  <c r="D307" i="4"/>
  <c r="D352" i="4"/>
  <c r="D322" i="4"/>
  <c r="D262" i="4"/>
  <c r="D232" i="4"/>
  <c r="D202" i="4"/>
  <c r="D292" i="4"/>
  <c r="D382" i="4"/>
  <c r="D277" i="4"/>
  <c r="D247" i="4"/>
  <c r="D217" i="4"/>
  <c r="D187" i="4"/>
  <c r="D157" i="4"/>
  <c r="D127" i="4"/>
  <c r="D97" i="4"/>
  <c r="D172" i="4"/>
  <c r="D142" i="4"/>
  <c r="D112" i="4"/>
  <c r="C503" i="4"/>
  <c r="C473" i="4"/>
  <c r="C443" i="4"/>
  <c r="C413" i="4"/>
  <c r="C518" i="4"/>
  <c r="C488" i="4"/>
  <c r="C458" i="4"/>
  <c r="C428" i="4"/>
  <c r="C398" i="4"/>
  <c r="C383" i="4"/>
  <c r="C353" i="4"/>
  <c r="C323" i="4"/>
  <c r="C293" i="4"/>
  <c r="C368" i="4"/>
  <c r="C338" i="4"/>
  <c r="C308" i="4"/>
  <c r="C278" i="4"/>
  <c r="C263" i="4"/>
  <c r="C233" i="4"/>
  <c r="C248" i="4"/>
  <c r="C203" i="4"/>
  <c r="C188" i="4"/>
  <c r="C218" i="4"/>
  <c r="Y41" i="4"/>
  <c r="Y42" i="4"/>
  <c r="I507" i="4"/>
  <c r="I477" i="4"/>
  <c r="I447" i="4"/>
  <c r="I417" i="4"/>
  <c r="I522" i="4"/>
  <c r="I492" i="4"/>
  <c r="I357" i="4"/>
  <c r="I327" i="4"/>
  <c r="I297" i="4"/>
  <c r="I462" i="4"/>
  <c r="I432" i="4"/>
  <c r="I372" i="4"/>
  <c r="I342" i="4"/>
  <c r="I312" i="4"/>
  <c r="I402" i="4"/>
  <c r="I387" i="4"/>
  <c r="I282" i="4"/>
  <c r="I177" i="4"/>
  <c r="I147" i="4"/>
  <c r="I117" i="4"/>
  <c r="I87" i="4"/>
  <c r="I207" i="4"/>
  <c r="I252" i="4"/>
  <c r="I237" i="4"/>
  <c r="I267" i="4"/>
  <c r="I162" i="4"/>
  <c r="I132" i="4"/>
  <c r="I102" i="4"/>
  <c r="I72" i="4"/>
  <c r="I523" i="4"/>
  <c r="I493" i="4"/>
  <c r="I463" i="4"/>
  <c r="I433" i="4"/>
  <c r="I403" i="4"/>
  <c r="I508" i="4"/>
  <c r="I478" i="4"/>
  <c r="I448" i="4"/>
  <c r="I418" i="4"/>
  <c r="I388" i="4"/>
  <c r="I358" i="4"/>
  <c r="I328" i="4"/>
  <c r="I298" i="4"/>
  <c r="I283" i="4"/>
  <c r="I253" i="4"/>
  <c r="I223" i="4"/>
  <c r="I373" i="4"/>
  <c r="I343" i="4"/>
  <c r="I268" i="4"/>
  <c r="I238" i="4"/>
  <c r="I208" i="4"/>
  <c r="I313" i="4"/>
  <c r="I193" i="4"/>
  <c r="I178" i="4"/>
  <c r="I148" i="4"/>
  <c r="I118" i="4"/>
  <c r="I88" i="4"/>
  <c r="I163" i="4"/>
  <c r="I133" i="4"/>
  <c r="I103" i="4"/>
  <c r="C51" i="4"/>
  <c r="C52" i="4"/>
  <c r="C53" i="4"/>
  <c r="C55" i="4"/>
  <c r="D58" i="4"/>
  <c r="C67" i="4"/>
  <c r="F68" i="4"/>
  <c r="H69" i="4"/>
  <c r="F72" i="4"/>
  <c r="I73" i="4"/>
  <c r="G81" i="4"/>
  <c r="F84" i="4"/>
  <c r="D88" i="4"/>
  <c r="G96" i="4"/>
  <c r="G98" i="4"/>
  <c r="G100" i="4"/>
  <c r="G102" i="4"/>
  <c r="C111" i="4"/>
  <c r="H133" i="4"/>
  <c r="G142" i="4"/>
  <c r="C145" i="4"/>
  <c r="C157" i="4"/>
  <c r="F162" i="4"/>
  <c r="C172" i="4"/>
  <c r="I265" i="4"/>
  <c r="G519" i="4"/>
  <c r="G489" i="4"/>
  <c r="G459" i="4"/>
  <c r="G429" i="4"/>
  <c r="G399" i="4"/>
  <c r="G504" i="4"/>
  <c r="G474" i="4"/>
  <c r="G444" i="4"/>
  <c r="G414" i="4"/>
  <c r="G369" i="4"/>
  <c r="G339" i="4"/>
  <c r="G309" i="4"/>
  <c r="G384" i="4"/>
  <c r="G354" i="4"/>
  <c r="G324" i="4"/>
  <c r="G294" i="4"/>
  <c r="G264" i="4"/>
  <c r="G279" i="4"/>
  <c r="G249" i="4"/>
  <c r="G219" i="4"/>
  <c r="G204" i="4"/>
  <c r="G189" i="4"/>
  <c r="G174" i="4"/>
  <c r="G234" i="4"/>
  <c r="AA6" i="4"/>
  <c r="L49" i="4" s="1"/>
  <c r="AA10" i="4"/>
  <c r="L109" i="4" s="1"/>
  <c r="AA13" i="4"/>
  <c r="L154" i="4" s="1"/>
  <c r="AA20" i="4"/>
  <c r="L259" i="4" s="1"/>
  <c r="AA24" i="4"/>
  <c r="L319" i="4" s="1"/>
  <c r="AA34" i="4"/>
  <c r="L469" i="4" s="1"/>
  <c r="F426" i="4"/>
  <c r="F411" i="4"/>
  <c r="F516" i="4"/>
  <c r="F501" i="4"/>
  <c r="F456" i="4"/>
  <c r="F441" i="4"/>
  <c r="F486" i="4"/>
  <c r="F306" i="4"/>
  <c r="F381" i="4"/>
  <c r="F291" i="4"/>
  <c r="F261" i="4"/>
  <c r="F231" i="4"/>
  <c r="F201" i="4"/>
  <c r="F366" i="4"/>
  <c r="F351" i="4"/>
  <c r="F471" i="4"/>
  <c r="F336" i="4"/>
  <c r="F321" i="4"/>
  <c r="F276" i="4"/>
  <c r="F246" i="4"/>
  <c r="F216" i="4"/>
  <c r="F186" i="4"/>
  <c r="F396" i="4"/>
  <c r="F171" i="4"/>
  <c r="F141" i="4"/>
  <c r="F111" i="4"/>
  <c r="E517" i="4"/>
  <c r="E487" i="4"/>
  <c r="E457" i="4"/>
  <c r="E427" i="4"/>
  <c r="E502" i="4"/>
  <c r="E367" i="4"/>
  <c r="E337" i="4"/>
  <c r="E307" i="4"/>
  <c r="E472" i="4"/>
  <c r="E442" i="4"/>
  <c r="E397" i="4"/>
  <c r="E382" i="4"/>
  <c r="E352" i="4"/>
  <c r="E322" i="4"/>
  <c r="E292" i="4"/>
  <c r="E412" i="4"/>
  <c r="E187" i="4"/>
  <c r="E157" i="4"/>
  <c r="E127" i="4"/>
  <c r="E97" i="4"/>
  <c r="E67" i="4"/>
  <c r="E277" i="4"/>
  <c r="E262" i="4"/>
  <c r="E247" i="4"/>
  <c r="E232" i="4"/>
  <c r="E202" i="4"/>
  <c r="E172" i="4"/>
  <c r="E142" i="4"/>
  <c r="E112" i="4"/>
  <c r="E82" i="4"/>
  <c r="D503" i="4"/>
  <c r="D473" i="4"/>
  <c r="D443" i="4"/>
  <c r="D413" i="4"/>
  <c r="D518" i="4"/>
  <c r="D488" i="4"/>
  <c r="D458" i="4"/>
  <c r="D428" i="4"/>
  <c r="D398" i="4"/>
  <c r="D368" i="4"/>
  <c r="D338" i="4"/>
  <c r="D308" i="4"/>
  <c r="D263" i="4"/>
  <c r="D233" i="4"/>
  <c r="D203" i="4"/>
  <c r="D383" i="4"/>
  <c r="D353" i="4"/>
  <c r="D293" i="4"/>
  <c r="D278" i="4"/>
  <c r="D248" i="4"/>
  <c r="D218" i="4"/>
  <c r="D188" i="4"/>
  <c r="D323" i="4"/>
  <c r="D158" i="4"/>
  <c r="D128" i="4"/>
  <c r="D98" i="4"/>
  <c r="D173" i="4"/>
  <c r="D143" i="4"/>
  <c r="D113" i="4"/>
  <c r="C504" i="4"/>
  <c r="C474" i="4"/>
  <c r="C444" i="4"/>
  <c r="C414" i="4"/>
  <c r="C519" i="4"/>
  <c r="C489" i="4"/>
  <c r="C459" i="4"/>
  <c r="C429" i="4"/>
  <c r="C399" i="4"/>
  <c r="C384" i="4"/>
  <c r="C354" i="4"/>
  <c r="C324" i="4"/>
  <c r="C294" i="4"/>
  <c r="C369" i="4"/>
  <c r="C339" i="4"/>
  <c r="C309" i="4"/>
  <c r="C279" i="4"/>
  <c r="C264" i="4"/>
  <c r="C234" i="4"/>
  <c r="C219" i="4"/>
  <c r="C204" i="4"/>
  <c r="C249" i="4"/>
  <c r="C189" i="4"/>
  <c r="C505" i="4"/>
  <c r="C475" i="4"/>
  <c r="C445" i="4"/>
  <c r="C415" i="4"/>
  <c r="C520" i="4"/>
  <c r="C490" i="4"/>
  <c r="C460" i="4"/>
  <c r="C430" i="4"/>
  <c r="C400" i="4"/>
  <c r="C385" i="4"/>
  <c r="C355" i="4"/>
  <c r="C325" i="4"/>
  <c r="C295" i="4"/>
  <c r="C370" i="4"/>
  <c r="C340" i="4"/>
  <c r="C310" i="4"/>
  <c r="C280" i="4"/>
  <c r="C265" i="4"/>
  <c r="C235" i="4"/>
  <c r="C190" i="4"/>
  <c r="C250" i="4"/>
  <c r="R43" i="4"/>
  <c r="Y44" i="4"/>
  <c r="D51" i="4"/>
  <c r="D52" i="4"/>
  <c r="D53" i="4"/>
  <c r="D67" i="4"/>
  <c r="G68" i="4"/>
  <c r="C83" i="4"/>
  <c r="G84" i="4"/>
  <c r="C114" i="4"/>
  <c r="C126" i="4"/>
  <c r="G128" i="4"/>
  <c r="G145" i="4"/>
  <c r="D148" i="4"/>
  <c r="C160" i="4"/>
  <c r="G162" i="4"/>
  <c r="I222" i="4"/>
  <c r="E280" i="4"/>
  <c r="H518" i="4"/>
  <c r="H488" i="4"/>
  <c r="H458" i="4"/>
  <c r="H428" i="4"/>
  <c r="H398" i="4"/>
  <c r="H503" i="4"/>
  <c r="H473" i="4"/>
  <c r="H443" i="4"/>
  <c r="H413" i="4"/>
  <c r="H383" i="4"/>
  <c r="H353" i="4"/>
  <c r="H323" i="4"/>
  <c r="H293" i="4"/>
  <c r="H368" i="4"/>
  <c r="H278" i="4"/>
  <c r="H248" i="4"/>
  <c r="H218" i="4"/>
  <c r="H338" i="4"/>
  <c r="H308" i="4"/>
  <c r="H263" i="4"/>
  <c r="H233" i="4"/>
  <c r="H203" i="4"/>
  <c r="H188" i="4"/>
  <c r="H173" i="4"/>
  <c r="H143" i="4"/>
  <c r="H113" i="4"/>
  <c r="H158" i="4"/>
  <c r="H128" i="4"/>
  <c r="H98" i="4"/>
  <c r="F43" i="4"/>
  <c r="AA3" i="4"/>
  <c r="L4" i="4" s="1"/>
  <c r="I7" i="4"/>
  <c r="G10" i="4"/>
  <c r="F13" i="4"/>
  <c r="AA17" i="4"/>
  <c r="L214" i="4" s="1"/>
  <c r="G24" i="4"/>
  <c r="AA27" i="4"/>
  <c r="L364" i="4" s="1"/>
  <c r="AA31" i="4"/>
  <c r="L424" i="4" s="1"/>
  <c r="E37" i="4"/>
  <c r="G516" i="4"/>
  <c r="G486" i="4"/>
  <c r="G456" i="4"/>
  <c r="G426" i="4"/>
  <c r="G396" i="4"/>
  <c r="G501" i="4"/>
  <c r="G471" i="4"/>
  <c r="G441" i="4"/>
  <c r="G411" i="4"/>
  <c r="G366" i="4"/>
  <c r="G336" i="4"/>
  <c r="G306" i="4"/>
  <c r="G381" i="4"/>
  <c r="G351" i="4"/>
  <c r="G321" i="4"/>
  <c r="G291" i="4"/>
  <c r="G261" i="4"/>
  <c r="G276" i="4"/>
  <c r="G246" i="4"/>
  <c r="G216" i="4"/>
  <c r="G201" i="4"/>
  <c r="G171" i="4"/>
  <c r="F517" i="4"/>
  <c r="F502" i="4"/>
  <c r="F487" i="4"/>
  <c r="F472" i="4"/>
  <c r="F457" i="4"/>
  <c r="F442" i="4"/>
  <c r="F427" i="4"/>
  <c r="F412" i="4"/>
  <c r="F337" i="4"/>
  <c r="F322" i="4"/>
  <c r="F262" i="4"/>
  <c r="F232" i="4"/>
  <c r="F202" i="4"/>
  <c r="F292" i="4"/>
  <c r="F397" i="4"/>
  <c r="F307" i="4"/>
  <c r="F277" i="4"/>
  <c r="F247" i="4"/>
  <c r="F217" i="4"/>
  <c r="F367" i="4"/>
  <c r="F352" i="4"/>
  <c r="F187" i="4"/>
  <c r="F172" i="4"/>
  <c r="F142" i="4"/>
  <c r="F112" i="4"/>
  <c r="F382" i="4"/>
  <c r="E518" i="4"/>
  <c r="E488" i="4"/>
  <c r="E458" i="4"/>
  <c r="E428" i="4"/>
  <c r="E398" i="4"/>
  <c r="E503" i="4"/>
  <c r="E473" i="4"/>
  <c r="E443" i="4"/>
  <c r="E413" i="4"/>
  <c r="E368" i="4"/>
  <c r="E338" i="4"/>
  <c r="E308" i="4"/>
  <c r="E383" i="4"/>
  <c r="E353" i="4"/>
  <c r="E323" i="4"/>
  <c r="E263" i="4"/>
  <c r="E293" i="4"/>
  <c r="E248" i="4"/>
  <c r="E203" i="4"/>
  <c r="E278" i="4"/>
  <c r="E158" i="4"/>
  <c r="E128" i="4"/>
  <c r="E98" i="4"/>
  <c r="E68" i="4"/>
  <c r="E233" i="4"/>
  <c r="E188" i="4"/>
  <c r="E218" i="4"/>
  <c r="E173" i="4"/>
  <c r="E143" i="4"/>
  <c r="E113" i="4"/>
  <c r="E83" i="4"/>
  <c r="D504" i="4"/>
  <c r="D474" i="4"/>
  <c r="D444" i="4"/>
  <c r="D414" i="4"/>
  <c r="D519" i="4"/>
  <c r="D489" i="4"/>
  <c r="D459" i="4"/>
  <c r="D429" i="4"/>
  <c r="D399" i="4"/>
  <c r="D369" i="4"/>
  <c r="D339" i="4"/>
  <c r="D309" i="4"/>
  <c r="D384" i="4"/>
  <c r="D354" i="4"/>
  <c r="D324" i="4"/>
  <c r="D264" i="4"/>
  <c r="D234" i="4"/>
  <c r="D204" i="4"/>
  <c r="D294" i="4"/>
  <c r="D279" i="4"/>
  <c r="D249" i="4"/>
  <c r="D219" i="4"/>
  <c r="D189" i="4"/>
  <c r="D159" i="4"/>
  <c r="D129" i="4"/>
  <c r="D99" i="4"/>
  <c r="D174" i="4"/>
  <c r="D144" i="4"/>
  <c r="D114" i="4"/>
  <c r="D84" i="4"/>
  <c r="D505" i="4"/>
  <c r="D475" i="4"/>
  <c r="D445" i="4"/>
  <c r="D415" i="4"/>
  <c r="D520" i="4"/>
  <c r="D490" i="4"/>
  <c r="D460" i="4"/>
  <c r="D430" i="4"/>
  <c r="D400" i="4"/>
  <c r="D370" i="4"/>
  <c r="D340" i="4"/>
  <c r="D310" i="4"/>
  <c r="D325" i="4"/>
  <c r="D295" i="4"/>
  <c r="D265" i="4"/>
  <c r="D235" i="4"/>
  <c r="D205" i="4"/>
  <c r="D355" i="4"/>
  <c r="D280" i="4"/>
  <c r="D250" i="4"/>
  <c r="D220" i="4"/>
  <c r="D190" i="4"/>
  <c r="D160" i="4"/>
  <c r="D130" i="4"/>
  <c r="D100" i="4"/>
  <c r="D385" i="4"/>
  <c r="D175" i="4"/>
  <c r="D145" i="4"/>
  <c r="D115" i="4"/>
  <c r="D85" i="4"/>
  <c r="S43" i="4"/>
  <c r="C507" i="4"/>
  <c r="C477" i="4"/>
  <c r="C447" i="4"/>
  <c r="C417" i="4"/>
  <c r="C387" i="4"/>
  <c r="C522" i="4"/>
  <c r="C492" i="4"/>
  <c r="C462" i="4"/>
  <c r="C432" i="4"/>
  <c r="C402" i="4"/>
  <c r="C357" i="4"/>
  <c r="C327" i="4"/>
  <c r="C297" i="4"/>
  <c r="C372" i="4"/>
  <c r="C342" i="4"/>
  <c r="C312" i="4"/>
  <c r="C282" i="4"/>
  <c r="C267" i="4"/>
  <c r="C237" i="4"/>
  <c r="C222" i="4"/>
  <c r="C192" i="4"/>
  <c r="C252" i="4"/>
  <c r="C207" i="4"/>
  <c r="C523" i="4"/>
  <c r="C388" i="4"/>
  <c r="C508" i="4"/>
  <c r="C493" i="4"/>
  <c r="C478" i="4"/>
  <c r="C463" i="4"/>
  <c r="C448" i="4"/>
  <c r="C433" i="4"/>
  <c r="C418" i="4"/>
  <c r="C403" i="4"/>
  <c r="C328" i="4"/>
  <c r="C313" i="4"/>
  <c r="C283" i="4"/>
  <c r="C253" i="4"/>
  <c r="C223" i="4"/>
  <c r="C193" i="4"/>
  <c r="C268" i="4"/>
  <c r="C238" i="4"/>
  <c r="C358" i="4"/>
  <c r="C343" i="4"/>
  <c r="C298" i="4"/>
  <c r="C178" i="4"/>
  <c r="C208" i="4"/>
  <c r="C163" i="4"/>
  <c r="C133" i="4"/>
  <c r="C373" i="4"/>
  <c r="A46" i="4"/>
  <c r="E51" i="4"/>
  <c r="E52" i="4"/>
  <c r="E53" i="4"/>
  <c r="C66" i="4"/>
  <c r="F67" i="4"/>
  <c r="H68" i="4"/>
  <c r="C70" i="4"/>
  <c r="H72" i="4"/>
  <c r="D83" i="4"/>
  <c r="H84" i="4"/>
  <c r="H88" i="4"/>
  <c r="C97" i="4"/>
  <c r="C99" i="4"/>
  <c r="D103" i="4"/>
  <c r="G114" i="4"/>
  <c r="C117" i="4"/>
  <c r="F126" i="4"/>
  <c r="C129" i="4"/>
  <c r="C143" i="4"/>
  <c r="H148" i="4"/>
  <c r="F160" i="4"/>
  <c r="C173" i="4"/>
  <c r="G186" i="4"/>
  <c r="G231" i="4"/>
  <c r="H23" i="4"/>
  <c r="F523" i="4"/>
  <c r="F493" i="4"/>
  <c r="F463" i="4"/>
  <c r="F433" i="4"/>
  <c r="F403" i="4"/>
  <c r="F508" i="4"/>
  <c r="F478" i="4"/>
  <c r="F448" i="4"/>
  <c r="F373" i="4"/>
  <c r="F343" i="4"/>
  <c r="F313" i="4"/>
  <c r="F418" i="4"/>
  <c r="F358" i="4"/>
  <c r="F328" i="4"/>
  <c r="F388" i="4"/>
  <c r="F268" i="4"/>
  <c r="F298" i="4"/>
  <c r="F253" i="4"/>
  <c r="F163" i="4"/>
  <c r="F133" i="4"/>
  <c r="F103" i="4"/>
  <c r="F73" i="4"/>
  <c r="F238" i="4"/>
  <c r="F283" i="4"/>
  <c r="F223" i="4"/>
  <c r="F193" i="4"/>
  <c r="F178" i="4"/>
  <c r="F148" i="4"/>
  <c r="F118" i="4"/>
  <c r="F88" i="4"/>
  <c r="H83" i="4"/>
  <c r="G115" i="4"/>
  <c r="AA5" i="4"/>
  <c r="L34" i="4" s="1"/>
  <c r="AA9" i="4"/>
  <c r="L94" i="4" s="1"/>
  <c r="AA19" i="4"/>
  <c r="L244" i="4" s="1"/>
  <c r="AA23" i="4"/>
  <c r="L304" i="4" s="1"/>
  <c r="F27" i="4"/>
  <c r="AA30" i="4"/>
  <c r="L409" i="4" s="1"/>
  <c r="AA37" i="4"/>
  <c r="L514" i="4" s="1"/>
  <c r="H38" i="4"/>
  <c r="H516" i="4"/>
  <c r="H486" i="4"/>
  <c r="H456" i="4"/>
  <c r="H426" i="4"/>
  <c r="H396" i="4"/>
  <c r="H501" i="4"/>
  <c r="H471" i="4"/>
  <c r="H441" i="4"/>
  <c r="H411" i="4"/>
  <c r="H381" i="4"/>
  <c r="H351" i="4"/>
  <c r="H321" i="4"/>
  <c r="H366" i="4"/>
  <c r="H336" i="4"/>
  <c r="H276" i="4"/>
  <c r="H246" i="4"/>
  <c r="H216" i="4"/>
  <c r="H306" i="4"/>
  <c r="H291" i="4"/>
  <c r="H261" i="4"/>
  <c r="H231" i="4"/>
  <c r="H201" i="4"/>
  <c r="H171" i="4"/>
  <c r="H141" i="4"/>
  <c r="H111" i="4"/>
  <c r="H186" i="4"/>
  <c r="H156" i="4"/>
  <c r="H126" i="4"/>
  <c r="H96" i="4"/>
  <c r="G39" i="4"/>
  <c r="G517" i="4"/>
  <c r="G487" i="4"/>
  <c r="G457" i="4"/>
  <c r="G427" i="4"/>
  <c r="G397" i="4"/>
  <c r="G502" i="4"/>
  <c r="G472" i="4"/>
  <c r="G442" i="4"/>
  <c r="G412" i="4"/>
  <c r="G367" i="4"/>
  <c r="G337" i="4"/>
  <c r="G307" i="4"/>
  <c r="G382" i="4"/>
  <c r="G352" i="4"/>
  <c r="G322" i="4"/>
  <c r="G262" i="4"/>
  <c r="G292" i="4"/>
  <c r="G277" i="4"/>
  <c r="G247" i="4"/>
  <c r="G217" i="4"/>
  <c r="G172" i="4"/>
  <c r="G232" i="4"/>
  <c r="G202" i="4"/>
  <c r="F488" i="4"/>
  <c r="F473" i="4"/>
  <c r="F458" i="4"/>
  <c r="F443" i="4"/>
  <c r="F428" i="4"/>
  <c r="F413" i="4"/>
  <c r="F398" i="4"/>
  <c r="F518" i="4"/>
  <c r="F503" i="4"/>
  <c r="F308" i="4"/>
  <c r="F263" i="4"/>
  <c r="F233" i="4"/>
  <c r="F203" i="4"/>
  <c r="F383" i="4"/>
  <c r="F293" i="4"/>
  <c r="F368" i="4"/>
  <c r="F353" i="4"/>
  <c r="F338" i="4"/>
  <c r="F323" i="4"/>
  <c r="F278" i="4"/>
  <c r="F248" i="4"/>
  <c r="F218" i="4"/>
  <c r="F188" i="4"/>
  <c r="F173" i="4"/>
  <c r="F143" i="4"/>
  <c r="F113" i="4"/>
  <c r="E519" i="4"/>
  <c r="E489" i="4"/>
  <c r="E459" i="4"/>
  <c r="E429" i="4"/>
  <c r="E399" i="4"/>
  <c r="E414" i="4"/>
  <c r="E369" i="4"/>
  <c r="E339" i="4"/>
  <c r="E309" i="4"/>
  <c r="E504" i="4"/>
  <c r="E444" i="4"/>
  <c r="E384" i="4"/>
  <c r="E354" i="4"/>
  <c r="E324" i="4"/>
  <c r="E474" i="4"/>
  <c r="E264" i="4"/>
  <c r="E294" i="4"/>
  <c r="E279" i="4"/>
  <c r="E219" i="4"/>
  <c r="E159" i="4"/>
  <c r="E129" i="4"/>
  <c r="E99" i="4"/>
  <c r="E69" i="4"/>
  <c r="E204" i="4"/>
  <c r="E249" i="4"/>
  <c r="E189" i="4"/>
  <c r="E174" i="4"/>
  <c r="E144" i="4"/>
  <c r="E114" i="4"/>
  <c r="E84" i="4"/>
  <c r="E520" i="4"/>
  <c r="E490" i="4"/>
  <c r="E460" i="4"/>
  <c r="E430" i="4"/>
  <c r="E400" i="4"/>
  <c r="E505" i="4"/>
  <c r="E475" i="4"/>
  <c r="E370" i="4"/>
  <c r="E340" i="4"/>
  <c r="E310" i="4"/>
  <c r="E445" i="4"/>
  <c r="E415" i="4"/>
  <c r="E385" i="4"/>
  <c r="E355" i="4"/>
  <c r="E325" i="4"/>
  <c r="E295" i="4"/>
  <c r="E265" i="4"/>
  <c r="E160" i="4"/>
  <c r="E130" i="4"/>
  <c r="E100" i="4"/>
  <c r="E70" i="4"/>
  <c r="E250" i="4"/>
  <c r="E235" i="4"/>
  <c r="E175" i="4"/>
  <c r="E145" i="4"/>
  <c r="E115" i="4"/>
  <c r="E85" i="4"/>
  <c r="E220" i="4"/>
  <c r="E205" i="4"/>
  <c r="T43" i="4"/>
  <c r="D507" i="4"/>
  <c r="D477" i="4"/>
  <c r="D447" i="4"/>
  <c r="D417" i="4"/>
  <c r="D387" i="4"/>
  <c r="D522" i="4"/>
  <c r="D492" i="4"/>
  <c r="D462" i="4"/>
  <c r="D432" i="4"/>
  <c r="D402" i="4"/>
  <c r="D372" i="4"/>
  <c r="D342" i="4"/>
  <c r="D312" i="4"/>
  <c r="D357" i="4"/>
  <c r="D327" i="4"/>
  <c r="D297" i="4"/>
  <c r="D267" i="4"/>
  <c r="D237" i="4"/>
  <c r="D207" i="4"/>
  <c r="D282" i="4"/>
  <c r="D252" i="4"/>
  <c r="D222" i="4"/>
  <c r="D192" i="4"/>
  <c r="D162" i="4"/>
  <c r="D132" i="4"/>
  <c r="D102" i="4"/>
  <c r="D177" i="4"/>
  <c r="D147" i="4"/>
  <c r="D117" i="4"/>
  <c r="D87" i="4"/>
  <c r="D508" i="4"/>
  <c r="D478" i="4"/>
  <c r="D448" i="4"/>
  <c r="D418" i="4"/>
  <c r="D388" i="4"/>
  <c r="D523" i="4"/>
  <c r="D493" i="4"/>
  <c r="D463" i="4"/>
  <c r="D433" i="4"/>
  <c r="D403" i="4"/>
  <c r="D358" i="4"/>
  <c r="D328" i="4"/>
  <c r="D298" i="4"/>
  <c r="D373" i="4"/>
  <c r="D343" i="4"/>
  <c r="D313" i="4"/>
  <c r="D283" i="4"/>
  <c r="D268" i="4"/>
  <c r="D238" i="4"/>
  <c r="D208" i="4"/>
  <c r="D253" i="4"/>
  <c r="D223" i="4"/>
  <c r="D193" i="4"/>
  <c r="F51" i="4"/>
  <c r="F52" i="4"/>
  <c r="F53" i="4"/>
  <c r="F54" i="4"/>
  <c r="F57" i="4"/>
  <c r="G58" i="4"/>
  <c r="D66" i="4"/>
  <c r="G67" i="4"/>
  <c r="D70" i="4"/>
  <c r="C73" i="4"/>
  <c r="C82" i="4"/>
  <c r="F83" i="4"/>
  <c r="F97" i="4"/>
  <c r="F99" i="4"/>
  <c r="G103" i="4"/>
  <c r="C112" i="4"/>
  <c r="G117" i="4"/>
  <c r="G126" i="4"/>
  <c r="C132" i="4"/>
  <c r="G143" i="4"/>
  <c r="C158" i="4"/>
  <c r="G163" i="4"/>
  <c r="C174" i="4"/>
  <c r="G187" i="4"/>
  <c r="E234" i="4"/>
  <c r="G328" i="4"/>
  <c r="G520" i="4"/>
  <c r="G490" i="4"/>
  <c r="G460" i="4"/>
  <c r="G430" i="4"/>
  <c r="G400" i="4"/>
  <c r="G505" i="4"/>
  <c r="G475" i="4"/>
  <c r="G445" i="4"/>
  <c r="G415" i="4"/>
  <c r="G370" i="4"/>
  <c r="G340" i="4"/>
  <c r="G310" i="4"/>
  <c r="G385" i="4"/>
  <c r="G355" i="4"/>
  <c r="G325" i="4"/>
  <c r="G295" i="4"/>
  <c r="G265" i="4"/>
  <c r="G280" i="4"/>
  <c r="G250" i="4"/>
  <c r="G220" i="4"/>
  <c r="G235" i="4"/>
  <c r="G175" i="4"/>
  <c r="G205" i="4"/>
  <c r="G190" i="4"/>
  <c r="G70" i="4"/>
  <c r="G9" i="4"/>
  <c r="AA12" i="4"/>
  <c r="L139" i="4" s="1"/>
  <c r="I501" i="4"/>
  <c r="I471" i="4"/>
  <c r="I441" i="4"/>
  <c r="I411" i="4"/>
  <c r="I396" i="4"/>
  <c r="I381" i="4"/>
  <c r="I351" i="4"/>
  <c r="I321" i="4"/>
  <c r="I516" i="4"/>
  <c r="I486" i="4"/>
  <c r="I426" i="4"/>
  <c r="I366" i="4"/>
  <c r="I336" i="4"/>
  <c r="I276" i="4"/>
  <c r="I201" i="4"/>
  <c r="I456" i="4"/>
  <c r="I216" i="4"/>
  <c r="I171" i="4"/>
  <c r="I141" i="4"/>
  <c r="I111" i="4"/>
  <c r="I81" i="4"/>
  <c r="I291" i="4"/>
  <c r="I261" i="4"/>
  <c r="I306" i="4"/>
  <c r="I246" i="4"/>
  <c r="I186" i="4"/>
  <c r="I156" i="4"/>
  <c r="I126" i="4"/>
  <c r="I96" i="4"/>
  <c r="I66" i="4"/>
  <c r="I231" i="4"/>
  <c r="H517" i="4"/>
  <c r="H487" i="4"/>
  <c r="H457" i="4"/>
  <c r="H427" i="4"/>
  <c r="H397" i="4"/>
  <c r="H502" i="4"/>
  <c r="H472" i="4"/>
  <c r="H442" i="4"/>
  <c r="H412" i="4"/>
  <c r="H382" i="4"/>
  <c r="H352" i="4"/>
  <c r="H322" i="4"/>
  <c r="H292" i="4"/>
  <c r="H307" i="4"/>
  <c r="H277" i="4"/>
  <c r="H247" i="4"/>
  <c r="H217" i="4"/>
  <c r="H337" i="4"/>
  <c r="H262" i="4"/>
  <c r="H232" i="4"/>
  <c r="H202" i="4"/>
  <c r="H367" i="4"/>
  <c r="H172" i="4"/>
  <c r="H142" i="4"/>
  <c r="H112" i="4"/>
  <c r="H187" i="4"/>
  <c r="H157" i="4"/>
  <c r="H127" i="4"/>
  <c r="H97" i="4"/>
  <c r="G40" i="4"/>
  <c r="G518" i="4"/>
  <c r="G488" i="4"/>
  <c r="G458" i="4"/>
  <c r="G428" i="4"/>
  <c r="G398" i="4"/>
  <c r="G503" i="4"/>
  <c r="G473" i="4"/>
  <c r="G443" i="4"/>
  <c r="G413" i="4"/>
  <c r="G368" i="4"/>
  <c r="G338" i="4"/>
  <c r="G308" i="4"/>
  <c r="G383" i="4"/>
  <c r="G353" i="4"/>
  <c r="G323" i="4"/>
  <c r="G263" i="4"/>
  <c r="G293" i="4"/>
  <c r="G278" i="4"/>
  <c r="G248" i="4"/>
  <c r="G218" i="4"/>
  <c r="G233" i="4"/>
  <c r="G188" i="4"/>
  <c r="G173" i="4"/>
  <c r="F399" i="4"/>
  <c r="F519" i="4"/>
  <c r="F504" i="4"/>
  <c r="F489" i="4"/>
  <c r="F474" i="4"/>
  <c r="F429" i="4"/>
  <c r="F414" i="4"/>
  <c r="F444" i="4"/>
  <c r="F384" i="4"/>
  <c r="F369" i="4"/>
  <c r="F354" i="4"/>
  <c r="F264" i="4"/>
  <c r="F234" i="4"/>
  <c r="F204" i="4"/>
  <c r="F339" i="4"/>
  <c r="F324" i="4"/>
  <c r="F309" i="4"/>
  <c r="F459" i="4"/>
  <c r="F294" i="4"/>
  <c r="F279" i="4"/>
  <c r="F249" i="4"/>
  <c r="F219" i="4"/>
  <c r="F189" i="4"/>
  <c r="F174" i="4"/>
  <c r="F144" i="4"/>
  <c r="F114" i="4"/>
  <c r="F520" i="4"/>
  <c r="F505" i="4"/>
  <c r="F490" i="4"/>
  <c r="F475" i="4"/>
  <c r="F460" i="4"/>
  <c r="F445" i="4"/>
  <c r="F430" i="4"/>
  <c r="F415" i="4"/>
  <c r="F400" i="4"/>
  <c r="F310" i="4"/>
  <c r="F295" i="4"/>
  <c r="F265" i="4"/>
  <c r="F235" i="4"/>
  <c r="F205" i="4"/>
  <c r="F385" i="4"/>
  <c r="F280" i="4"/>
  <c r="F250" i="4"/>
  <c r="F220" i="4"/>
  <c r="F340" i="4"/>
  <c r="F325" i="4"/>
  <c r="F355" i="4"/>
  <c r="F175" i="4"/>
  <c r="F145" i="4"/>
  <c r="F115" i="4"/>
  <c r="F190" i="4"/>
  <c r="U43" i="4"/>
  <c r="E522" i="4"/>
  <c r="E492" i="4"/>
  <c r="E462" i="4"/>
  <c r="E432" i="4"/>
  <c r="E402" i="4"/>
  <c r="E372" i="4"/>
  <c r="E342" i="4"/>
  <c r="E312" i="4"/>
  <c r="E507" i="4"/>
  <c r="E477" i="4"/>
  <c r="E387" i="4"/>
  <c r="E417" i="4"/>
  <c r="E357" i="4"/>
  <c r="E327" i="4"/>
  <c r="E297" i="4"/>
  <c r="E267" i="4"/>
  <c r="E447" i="4"/>
  <c r="E222" i="4"/>
  <c r="E162" i="4"/>
  <c r="E132" i="4"/>
  <c r="E102" i="4"/>
  <c r="E72" i="4"/>
  <c r="E192" i="4"/>
  <c r="E252" i="4"/>
  <c r="E207" i="4"/>
  <c r="E282" i="4"/>
  <c r="E177" i="4"/>
  <c r="E147" i="4"/>
  <c r="E117" i="4"/>
  <c r="E87" i="4"/>
  <c r="E237" i="4"/>
  <c r="E508" i="4"/>
  <c r="E478" i="4"/>
  <c r="E448" i="4"/>
  <c r="E418" i="4"/>
  <c r="E388" i="4"/>
  <c r="E523" i="4"/>
  <c r="E493" i="4"/>
  <c r="E463" i="4"/>
  <c r="E433" i="4"/>
  <c r="E403" i="4"/>
  <c r="E373" i="4"/>
  <c r="E343" i="4"/>
  <c r="E313" i="4"/>
  <c r="E268" i="4"/>
  <c r="E238" i="4"/>
  <c r="E208" i="4"/>
  <c r="E328" i="4"/>
  <c r="E283" i="4"/>
  <c r="E253" i="4"/>
  <c r="E223" i="4"/>
  <c r="E193" i="4"/>
  <c r="E358" i="4"/>
  <c r="E163" i="4"/>
  <c r="E133" i="4"/>
  <c r="E103" i="4"/>
  <c r="E298" i="4"/>
  <c r="E178" i="4"/>
  <c r="E148" i="4"/>
  <c r="E118" i="4"/>
  <c r="E88" i="4"/>
  <c r="G51" i="4"/>
  <c r="G52" i="4"/>
  <c r="G53" i="4"/>
  <c r="G54" i="4"/>
  <c r="G55" i="4"/>
  <c r="F66" i="4"/>
  <c r="H67" i="4"/>
  <c r="C69" i="4"/>
  <c r="F70" i="4"/>
  <c r="D82" i="4"/>
  <c r="G83" i="4"/>
  <c r="C85" i="4"/>
  <c r="C87" i="4"/>
  <c r="G97" i="4"/>
  <c r="G99" i="4"/>
  <c r="G112" i="4"/>
  <c r="C115" i="4"/>
  <c r="C118" i="4"/>
  <c r="C127" i="4"/>
  <c r="G129" i="4"/>
  <c r="F132" i="4"/>
  <c r="C141" i="4"/>
  <c r="F158" i="4"/>
  <c r="H163" i="4"/>
  <c r="C175" i="4"/>
  <c r="I188" i="4"/>
  <c r="C205" i="4"/>
  <c r="F370" i="4"/>
  <c r="AC3" i="3"/>
  <c r="C262" i="3"/>
  <c r="C8" i="3"/>
  <c r="C22" i="3"/>
  <c r="C38" i="3"/>
  <c r="C7" i="3"/>
  <c r="J4" i="3"/>
  <c r="C40" i="3"/>
  <c r="C24" i="3"/>
  <c r="C27" i="3"/>
  <c r="C37" i="3"/>
  <c r="C43" i="3"/>
  <c r="C9" i="3"/>
  <c r="C39" i="3"/>
  <c r="C88" i="3"/>
  <c r="C223" i="3"/>
  <c r="C42" i="3"/>
  <c r="C58" i="3"/>
  <c r="C130" i="3"/>
  <c r="A16" i="3"/>
  <c r="A61" i="3"/>
  <c r="A121" i="3"/>
  <c r="J381" i="3"/>
  <c r="J351" i="3"/>
  <c r="J426" i="3"/>
  <c r="J366" i="3"/>
  <c r="J396" i="3"/>
  <c r="J276" i="3"/>
  <c r="J51" i="3"/>
  <c r="J6" i="3"/>
  <c r="H521" i="3"/>
  <c r="H491" i="3"/>
  <c r="H461" i="3"/>
  <c r="H431" i="3"/>
  <c r="H401" i="3"/>
  <c r="H476" i="3"/>
  <c r="H371" i="3"/>
  <c r="H341" i="3"/>
  <c r="H386" i="3"/>
  <c r="H356" i="3"/>
  <c r="H326" i="3"/>
  <c r="H296" i="3"/>
  <c r="H506" i="3"/>
  <c r="H266" i="3"/>
  <c r="H236" i="3"/>
  <c r="H206" i="3"/>
  <c r="H446" i="3"/>
  <c r="H311" i="3"/>
  <c r="H281" i="3"/>
  <c r="H221" i="3"/>
  <c r="H176" i="3"/>
  <c r="H146" i="3"/>
  <c r="H416" i="3"/>
  <c r="H191" i="3"/>
  <c r="H101" i="3"/>
  <c r="H71" i="3"/>
  <c r="H251" i="3"/>
  <c r="H161" i="3"/>
  <c r="H131" i="3"/>
  <c r="H116" i="3"/>
  <c r="H86" i="3"/>
  <c r="H56" i="3"/>
  <c r="H11" i="3"/>
  <c r="H26" i="3"/>
  <c r="H41" i="3"/>
  <c r="AA14" i="3"/>
  <c r="L169" i="3" s="1"/>
  <c r="AA3" i="3"/>
  <c r="L4" i="3" s="1"/>
  <c r="AA27" i="3"/>
  <c r="L364" i="3" s="1"/>
  <c r="A31" i="3"/>
  <c r="AA7" i="3"/>
  <c r="L64" i="3" s="1"/>
  <c r="AA12" i="3"/>
  <c r="L139" i="3" s="1"/>
  <c r="AA19" i="3"/>
  <c r="L244" i="3" s="1"/>
  <c r="AA29" i="3"/>
  <c r="L394" i="3" s="1"/>
  <c r="AA32" i="3"/>
  <c r="L439" i="3" s="1"/>
  <c r="F516" i="3"/>
  <c r="F486" i="3"/>
  <c r="F456" i="3"/>
  <c r="F426" i="3"/>
  <c r="F396" i="3"/>
  <c r="F471" i="3"/>
  <c r="F366" i="3"/>
  <c r="F336" i="3"/>
  <c r="F306" i="3"/>
  <c r="F501" i="3"/>
  <c r="F276" i="3"/>
  <c r="F246" i="3"/>
  <c r="F441" i="3"/>
  <c r="F381" i="3"/>
  <c r="F321" i="3"/>
  <c r="F411" i="3"/>
  <c r="F261" i="3"/>
  <c r="F186" i="3"/>
  <c r="F156" i="3"/>
  <c r="U43" i="3"/>
  <c r="F216" i="3"/>
  <c r="F171" i="3"/>
  <c r="F111" i="3"/>
  <c r="F81" i="3"/>
  <c r="F51" i="3"/>
  <c r="F231" i="3"/>
  <c r="F291" i="3"/>
  <c r="F351" i="3"/>
  <c r="F141" i="3"/>
  <c r="F126" i="3"/>
  <c r="F96" i="3"/>
  <c r="F66" i="3"/>
  <c r="AA17" i="3"/>
  <c r="L214" i="3" s="1"/>
  <c r="AA9" i="3"/>
  <c r="L94" i="3" s="1"/>
  <c r="K19" i="3"/>
  <c r="AA21" i="3"/>
  <c r="L274" i="3" s="1"/>
  <c r="H516" i="3"/>
  <c r="H486" i="3"/>
  <c r="H456" i="3"/>
  <c r="H426" i="3"/>
  <c r="H396" i="3"/>
  <c r="H471" i="3"/>
  <c r="H366" i="3"/>
  <c r="H336" i="3"/>
  <c r="H441" i="3"/>
  <c r="H501" i="3"/>
  <c r="H381" i="3"/>
  <c r="H351" i="3"/>
  <c r="H321" i="3"/>
  <c r="H306" i="3"/>
  <c r="H291" i="3"/>
  <c r="H261" i="3"/>
  <c r="H231" i="3"/>
  <c r="H246" i="3"/>
  <c r="H216" i="3"/>
  <c r="H201" i="3"/>
  <c r="H171" i="3"/>
  <c r="H141" i="3"/>
  <c r="H186" i="3"/>
  <c r="H411" i="3"/>
  <c r="H156" i="3"/>
  <c r="H126" i="3"/>
  <c r="H96" i="3"/>
  <c r="H66" i="3"/>
  <c r="H276" i="3"/>
  <c r="H111" i="3"/>
  <c r="H81" i="3"/>
  <c r="H51" i="3"/>
  <c r="I503" i="3"/>
  <c r="I473" i="3"/>
  <c r="I443" i="3"/>
  <c r="I413" i="3"/>
  <c r="I368" i="3"/>
  <c r="I338" i="3"/>
  <c r="I308" i="3"/>
  <c r="I488" i="3"/>
  <c r="I398" i="3"/>
  <c r="I428" i="3"/>
  <c r="I383" i="3"/>
  <c r="I323" i="3"/>
  <c r="I293" i="3"/>
  <c r="I458" i="3"/>
  <c r="I278" i="3"/>
  <c r="I248" i="3"/>
  <c r="I218" i="3"/>
  <c r="I518" i="3"/>
  <c r="I263" i="3"/>
  <c r="I203" i="3"/>
  <c r="I173" i="3"/>
  <c r="I353" i="3"/>
  <c r="I188" i="3"/>
  <c r="I143" i="3"/>
  <c r="I98" i="3"/>
  <c r="I68" i="3"/>
  <c r="I158" i="3"/>
  <c r="H519" i="3"/>
  <c r="H489" i="3"/>
  <c r="H459" i="3"/>
  <c r="H429" i="3"/>
  <c r="H399" i="3"/>
  <c r="H369" i="3"/>
  <c r="H339" i="3"/>
  <c r="H444" i="3"/>
  <c r="H414" i="3"/>
  <c r="H384" i="3"/>
  <c r="H354" i="3"/>
  <c r="H324" i="3"/>
  <c r="H294" i="3"/>
  <c r="H474" i="3"/>
  <c r="H264" i="3"/>
  <c r="H234" i="3"/>
  <c r="H204" i="3"/>
  <c r="H309" i="3"/>
  <c r="H279" i="3"/>
  <c r="H504" i="3"/>
  <c r="H219" i="3"/>
  <c r="H174" i="3"/>
  <c r="H144" i="3"/>
  <c r="H129" i="3"/>
  <c r="H159" i="3"/>
  <c r="H99" i="3"/>
  <c r="H69" i="3"/>
  <c r="H249" i="3"/>
  <c r="H189" i="3"/>
  <c r="H114" i="3"/>
  <c r="H84" i="3"/>
  <c r="H54" i="3"/>
  <c r="A511" i="3"/>
  <c r="A481" i="3"/>
  <c r="A451" i="3"/>
  <c r="A421" i="3"/>
  <c r="A391" i="3"/>
  <c r="A436" i="3"/>
  <c r="A376" i="3"/>
  <c r="A346" i="3"/>
  <c r="A316" i="3"/>
  <c r="A496" i="3"/>
  <c r="A406" i="3"/>
  <c r="A466" i="3"/>
  <c r="A331" i="3"/>
  <c r="A286" i="3"/>
  <c r="A256" i="3"/>
  <c r="A226" i="3"/>
  <c r="A301" i="3"/>
  <c r="A241" i="3"/>
  <c r="A181" i="3"/>
  <c r="A151" i="3"/>
  <c r="A271" i="3"/>
  <c r="A211" i="3"/>
  <c r="A196" i="3"/>
  <c r="A106" i="3"/>
  <c r="A76" i="3"/>
  <c r="A46" i="3"/>
  <c r="A361" i="3"/>
  <c r="A136" i="3"/>
  <c r="A166" i="3"/>
  <c r="AA6" i="3"/>
  <c r="L49" i="3" s="1"/>
  <c r="AC9" i="3"/>
  <c r="AC21" i="3"/>
  <c r="H24" i="3"/>
  <c r="AA26" i="3"/>
  <c r="L349" i="3" s="1"/>
  <c r="AA28" i="3"/>
  <c r="L379" i="3" s="1"/>
  <c r="AA31" i="3"/>
  <c r="L424" i="3" s="1"/>
  <c r="AA37" i="3"/>
  <c r="L514" i="3" s="1"/>
  <c r="I501" i="3"/>
  <c r="I471" i="3"/>
  <c r="I441" i="3"/>
  <c r="I411" i="3"/>
  <c r="I396" i="3"/>
  <c r="I366" i="3"/>
  <c r="I336" i="3"/>
  <c r="I306" i="3"/>
  <c r="I456" i="3"/>
  <c r="I426" i="3"/>
  <c r="I381" i="3"/>
  <c r="I321" i="3"/>
  <c r="I291" i="3"/>
  <c r="I486" i="3"/>
  <c r="I276" i="3"/>
  <c r="I246" i="3"/>
  <c r="I261" i="3"/>
  <c r="I516" i="3"/>
  <c r="I216" i="3"/>
  <c r="I201" i="3"/>
  <c r="I171" i="3"/>
  <c r="I351" i="3"/>
  <c r="I231" i="3"/>
  <c r="I156" i="3"/>
  <c r="I126" i="3"/>
  <c r="I96" i="3"/>
  <c r="I66" i="3"/>
  <c r="I141" i="3"/>
  <c r="X43" i="3"/>
  <c r="I186" i="3"/>
  <c r="H39" i="3"/>
  <c r="I53" i="3"/>
  <c r="I233" i="3"/>
  <c r="AA35" i="3"/>
  <c r="L484" i="3" s="1"/>
  <c r="G523" i="3"/>
  <c r="G493" i="3"/>
  <c r="G463" i="3"/>
  <c r="G433" i="3"/>
  <c r="G403" i="3"/>
  <c r="G508" i="3"/>
  <c r="G418" i="3"/>
  <c r="G373" i="3"/>
  <c r="G343" i="3"/>
  <c r="G313" i="3"/>
  <c r="G388" i="3"/>
  <c r="G298" i="3"/>
  <c r="G283" i="3"/>
  <c r="G253" i="3"/>
  <c r="G223" i="3"/>
  <c r="G358" i="3"/>
  <c r="G448" i="3"/>
  <c r="G478" i="3"/>
  <c r="G328" i="3"/>
  <c r="G193" i="3"/>
  <c r="G163" i="3"/>
  <c r="G133" i="3"/>
  <c r="G238" i="3"/>
  <c r="G118" i="3"/>
  <c r="G88" i="3"/>
  <c r="G58" i="3"/>
  <c r="G268" i="3"/>
  <c r="G208" i="3"/>
  <c r="G178" i="3"/>
  <c r="G103" i="3"/>
  <c r="G73" i="3"/>
  <c r="G148" i="3"/>
  <c r="G516" i="3"/>
  <c r="G486" i="3"/>
  <c r="G456" i="3"/>
  <c r="G426" i="3"/>
  <c r="G396" i="3"/>
  <c r="G501" i="3"/>
  <c r="G471" i="3"/>
  <c r="G441" i="3"/>
  <c r="G411" i="3"/>
  <c r="G366" i="3"/>
  <c r="G336" i="3"/>
  <c r="G306" i="3"/>
  <c r="G381" i="3"/>
  <c r="G321" i="3"/>
  <c r="G291" i="3"/>
  <c r="G261" i="3"/>
  <c r="G231" i="3"/>
  <c r="G351" i="3"/>
  <c r="G186" i="3"/>
  <c r="G156" i="3"/>
  <c r="G246" i="3"/>
  <c r="G216" i="3"/>
  <c r="G201" i="3"/>
  <c r="G171" i="3"/>
  <c r="G276" i="3"/>
  <c r="G111" i="3"/>
  <c r="G81" i="3"/>
  <c r="G51" i="3"/>
  <c r="G141" i="3"/>
  <c r="G126" i="3"/>
  <c r="G96" i="3"/>
  <c r="G66" i="3"/>
  <c r="G36" i="3"/>
  <c r="V43" i="3"/>
  <c r="G6" i="3"/>
  <c r="H9" i="3"/>
  <c r="AA11" i="3"/>
  <c r="L124" i="3" s="1"/>
  <c r="AA16" i="3"/>
  <c r="L199" i="3" s="1"/>
  <c r="Y45" i="3"/>
  <c r="Y44" i="3"/>
  <c r="Y42" i="3"/>
  <c r="Y41" i="3"/>
  <c r="Y40" i="3"/>
  <c r="AA8" i="3"/>
  <c r="L79" i="3" s="1"/>
  <c r="AC13" i="3"/>
  <c r="AC43" i="3" s="1"/>
  <c r="AC16" i="3"/>
  <c r="AA20" i="3"/>
  <c r="L259" i="3" s="1"/>
  <c r="AC23" i="3"/>
  <c r="G28" i="3"/>
  <c r="AA30" i="3"/>
  <c r="L409" i="3" s="1"/>
  <c r="AA33" i="3"/>
  <c r="L454" i="3" s="1"/>
  <c r="AC35" i="3"/>
  <c r="C501" i="3"/>
  <c r="C471" i="3"/>
  <c r="C441" i="3"/>
  <c r="C411" i="3"/>
  <c r="C516" i="3"/>
  <c r="C486" i="3"/>
  <c r="C456" i="3"/>
  <c r="C426" i="3"/>
  <c r="C396" i="3"/>
  <c r="C381" i="3"/>
  <c r="C351" i="3"/>
  <c r="C321" i="3"/>
  <c r="C336" i="3"/>
  <c r="C306" i="3"/>
  <c r="C276" i="3"/>
  <c r="C246" i="3"/>
  <c r="C216" i="3"/>
  <c r="C366" i="3"/>
  <c r="C291" i="3"/>
  <c r="C231" i="3"/>
  <c r="C201" i="3"/>
  <c r="C171" i="3"/>
  <c r="C141" i="3"/>
  <c r="C261" i="3"/>
  <c r="C186" i="3"/>
  <c r="C156" i="3"/>
  <c r="C126" i="3"/>
  <c r="C96" i="3"/>
  <c r="C66" i="3"/>
  <c r="R43" i="3"/>
  <c r="C111" i="3"/>
  <c r="C81" i="3"/>
  <c r="C51" i="3"/>
  <c r="Y39" i="3"/>
  <c r="G43" i="3"/>
  <c r="G522" i="3"/>
  <c r="G492" i="3"/>
  <c r="G462" i="3"/>
  <c r="G432" i="3"/>
  <c r="G402" i="3"/>
  <c r="G507" i="3"/>
  <c r="G477" i="3"/>
  <c r="G447" i="3"/>
  <c r="G417" i="3"/>
  <c r="G387" i="3"/>
  <c r="G372" i="3"/>
  <c r="G342" i="3"/>
  <c r="G312" i="3"/>
  <c r="G357" i="3"/>
  <c r="G297" i="3"/>
  <c r="G267" i="3"/>
  <c r="G237" i="3"/>
  <c r="G207" i="3"/>
  <c r="G222" i="3"/>
  <c r="G192" i="3"/>
  <c r="G162" i="3"/>
  <c r="G132" i="3"/>
  <c r="G252" i="3"/>
  <c r="G327" i="3"/>
  <c r="G177" i="3"/>
  <c r="G147" i="3"/>
  <c r="G117" i="3"/>
  <c r="G87" i="3"/>
  <c r="G57" i="3"/>
  <c r="G102" i="3"/>
  <c r="G72" i="3"/>
  <c r="G282" i="3"/>
  <c r="I128" i="3"/>
  <c r="AA24" i="3"/>
  <c r="L319" i="3" s="1"/>
  <c r="AC40" i="3"/>
  <c r="AA13" i="3"/>
  <c r="L154" i="3" s="1"/>
  <c r="AA23" i="3"/>
  <c r="L304" i="3" s="1"/>
  <c r="AC11" i="3"/>
  <c r="AC38" i="3" s="1"/>
  <c r="AC8" i="3"/>
  <c r="AC42" i="3" s="1"/>
  <c r="AA15" i="3"/>
  <c r="L184" i="3" s="1"/>
  <c r="AA18" i="3"/>
  <c r="L229" i="3" s="1"/>
  <c r="AC20" i="3"/>
  <c r="AA25" i="3"/>
  <c r="L334" i="3" s="1"/>
  <c r="AC30" i="3"/>
  <c r="AC33" i="3"/>
  <c r="C36" i="3"/>
  <c r="I81" i="3"/>
  <c r="A91" i="3"/>
  <c r="AC41" i="3"/>
  <c r="AA10" i="3"/>
  <c r="L109" i="3" s="1"/>
  <c r="AA22" i="3"/>
  <c r="L289" i="3" s="1"/>
  <c r="K499" i="3"/>
  <c r="AC36" i="3"/>
  <c r="H520" i="3"/>
  <c r="H490" i="3"/>
  <c r="H460" i="3"/>
  <c r="H430" i="3"/>
  <c r="H400" i="3"/>
  <c r="H505" i="3"/>
  <c r="H370" i="3"/>
  <c r="H340" i="3"/>
  <c r="H415" i="3"/>
  <c r="H355" i="3"/>
  <c r="H325" i="3"/>
  <c r="H295" i="3"/>
  <c r="H475" i="3"/>
  <c r="H310" i="3"/>
  <c r="H265" i="3"/>
  <c r="H235" i="3"/>
  <c r="H205" i="3"/>
  <c r="H445" i="3"/>
  <c r="H385" i="3"/>
  <c r="H250" i="3"/>
  <c r="H175" i="3"/>
  <c r="H145" i="3"/>
  <c r="H280" i="3"/>
  <c r="H220" i="3"/>
  <c r="H100" i="3"/>
  <c r="H70" i="3"/>
  <c r="H190" i="3"/>
  <c r="H130" i="3"/>
  <c r="H160" i="3"/>
  <c r="H115" i="3"/>
  <c r="H85" i="3"/>
  <c r="H55" i="3"/>
  <c r="H40" i="3"/>
  <c r="I502" i="3"/>
  <c r="I472" i="3"/>
  <c r="I442" i="3"/>
  <c r="I412" i="3"/>
  <c r="I367" i="3"/>
  <c r="I337" i="3"/>
  <c r="I307" i="3"/>
  <c r="I517" i="3"/>
  <c r="I427" i="3"/>
  <c r="I397" i="3"/>
  <c r="I487" i="3"/>
  <c r="I352" i="3"/>
  <c r="I292" i="3"/>
  <c r="I382" i="3"/>
  <c r="I322" i="3"/>
  <c r="I277" i="3"/>
  <c r="I247" i="3"/>
  <c r="I232" i="3"/>
  <c r="I457" i="3"/>
  <c r="I202" i="3"/>
  <c r="I172" i="3"/>
  <c r="I262" i="3"/>
  <c r="I217" i="3"/>
  <c r="H518" i="3"/>
  <c r="H488" i="3"/>
  <c r="H458" i="3"/>
  <c r="H428" i="3"/>
  <c r="H398" i="3"/>
  <c r="H413" i="3"/>
  <c r="H368" i="3"/>
  <c r="H338" i="3"/>
  <c r="H473" i="3"/>
  <c r="H443" i="3"/>
  <c r="H383" i="3"/>
  <c r="H353" i="3"/>
  <c r="H323" i="3"/>
  <c r="H308" i="3"/>
  <c r="H263" i="3"/>
  <c r="H233" i="3"/>
  <c r="H293" i="3"/>
  <c r="H248" i="3"/>
  <c r="H203" i="3"/>
  <c r="H173" i="3"/>
  <c r="H143" i="3"/>
  <c r="H503" i="3"/>
  <c r="G519" i="3"/>
  <c r="G489" i="3"/>
  <c r="G459" i="3"/>
  <c r="G429" i="3"/>
  <c r="G399" i="3"/>
  <c r="G504" i="3"/>
  <c r="G474" i="3"/>
  <c r="G444" i="3"/>
  <c r="G414" i="3"/>
  <c r="G369" i="3"/>
  <c r="G339" i="3"/>
  <c r="G309" i="3"/>
  <c r="G384" i="3"/>
  <c r="G324" i="3"/>
  <c r="G264" i="3"/>
  <c r="G234" i="3"/>
  <c r="G204" i="3"/>
  <c r="G189" i="3"/>
  <c r="G159" i="3"/>
  <c r="G129" i="3"/>
  <c r="G354" i="3"/>
  <c r="G279" i="3"/>
  <c r="G219" i="3"/>
  <c r="G174" i="3"/>
  <c r="G144" i="3"/>
  <c r="G520" i="3"/>
  <c r="G490" i="3"/>
  <c r="G460" i="3"/>
  <c r="G430" i="3"/>
  <c r="G400" i="3"/>
  <c r="G505" i="3"/>
  <c r="G475" i="3"/>
  <c r="G445" i="3"/>
  <c r="G415" i="3"/>
  <c r="G385" i="3"/>
  <c r="G370" i="3"/>
  <c r="G340" i="3"/>
  <c r="G310" i="3"/>
  <c r="G355" i="3"/>
  <c r="G295" i="3"/>
  <c r="G265" i="3"/>
  <c r="G235" i="3"/>
  <c r="G205" i="3"/>
  <c r="G325" i="3"/>
  <c r="G220" i="3"/>
  <c r="G190" i="3"/>
  <c r="G160" i="3"/>
  <c r="G130" i="3"/>
  <c r="G250" i="3"/>
  <c r="G175" i="3"/>
  <c r="G145" i="3"/>
  <c r="F522" i="3"/>
  <c r="F492" i="3"/>
  <c r="F462" i="3"/>
  <c r="F432" i="3"/>
  <c r="F402" i="3"/>
  <c r="F387" i="3"/>
  <c r="F447" i="3"/>
  <c r="F372" i="3"/>
  <c r="F342" i="3"/>
  <c r="F312" i="3"/>
  <c r="F417" i="3"/>
  <c r="F327" i="3"/>
  <c r="F282" i="3"/>
  <c r="F252" i="3"/>
  <c r="F222" i="3"/>
  <c r="F507" i="3"/>
  <c r="F267" i="3"/>
  <c r="F192" i="3"/>
  <c r="F162" i="3"/>
  <c r="F132" i="3"/>
  <c r="F297" i="3"/>
  <c r="F207" i="3"/>
  <c r="F477" i="3"/>
  <c r="F523" i="3"/>
  <c r="F493" i="3"/>
  <c r="F463" i="3"/>
  <c r="F433" i="3"/>
  <c r="F403" i="3"/>
  <c r="F448" i="3"/>
  <c r="F358" i="3"/>
  <c r="F328" i="3"/>
  <c r="F298" i="3"/>
  <c r="F508" i="3"/>
  <c r="F418" i="3"/>
  <c r="F478" i="3"/>
  <c r="F283" i="3"/>
  <c r="F388" i="3"/>
  <c r="F343" i="3"/>
  <c r="F268" i="3"/>
  <c r="F238" i="3"/>
  <c r="F253" i="3"/>
  <c r="F193" i="3"/>
  <c r="F163" i="3"/>
  <c r="F373" i="3"/>
  <c r="F313" i="3"/>
  <c r="H52" i="3"/>
  <c r="H53" i="3"/>
  <c r="H57" i="3"/>
  <c r="I58" i="3"/>
  <c r="D66" i="3"/>
  <c r="D67" i="3"/>
  <c r="D68" i="3"/>
  <c r="D69" i="3"/>
  <c r="D70" i="3"/>
  <c r="D72" i="3"/>
  <c r="E73" i="3"/>
  <c r="H82" i="3"/>
  <c r="H83" i="3"/>
  <c r="H87" i="3"/>
  <c r="I88" i="3"/>
  <c r="D96" i="3"/>
  <c r="D97" i="3"/>
  <c r="D98" i="3"/>
  <c r="D99" i="3"/>
  <c r="D100" i="3"/>
  <c r="D102" i="3"/>
  <c r="E103" i="3"/>
  <c r="H112" i="3"/>
  <c r="H113" i="3"/>
  <c r="H117" i="3"/>
  <c r="I118" i="3"/>
  <c r="D126" i="3"/>
  <c r="E127" i="3"/>
  <c r="H128" i="3"/>
  <c r="D133" i="3"/>
  <c r="G142" i="3"/>
  <c r="E144" i="3"/>
  <c r="I157" i="3"/>
  <c r="C163" i="3"/>
  <c r="E172" i="3"/>
  <c r="D175" i="3"/>
  <c r="F177" i="3"/>
  <c r="D204" i="3"/>
  <c r="D207" i="3"/>
  <c r="G217" i="3"/>
  <c r="F233" i="3"/>
  <c r="F443" i="3"/>
  <c r="D501" i="3"/>
  <c r="D471" i="3"/>
  <c r="D441" i="3"/>
  <c r="D411" i="3"/>
  <c r="D486" i="3"/>
  <c r="D396" i="3"/>
  <c r="D381" i="3"/>
  <c r="D351" i="3"/>
  <c r="D321" i="3"/>
  <c r="D456" i="3"/>
  <c r="D516" i="3"/>
  <c r="D366" i="3"/>
  <c r="D336" i="3"/>
  <c r="D306" i="3"/>
  <c r="D276" i="3"/>
  <c r="D246" i="3"/>
  <c r="D216" i="3"/>
  <c r="D426" i="3"/>
  <c r="D261" i="3"/>
  <c r="D186" i="3"/>
  <c r="D156" i="3"/>
  <c r="C502" i="3"/>
  <c r="C472" i="3"/>
  <c r="C442" i="3"/>
  <c r="C412" i="3"/>
  <c r="C517" i="3"/>
  <c r="C487" i="3"/>
  <c r="C457" i="3"/>
  <c r="C427" i="3"/>
  <c r="C397" i="3"/>
  <c r="C382" i="3"/>
  <c r="C352" i="3"/>
  <c r="C322" i="3"/>
  <c r="C367" i="3"/>
  <c r="C277" i="3"/>
  <c r="C247" i="3"/>
  <c r="C217" i="3"/>
  <c r="C202" i="3"/>
  <c r="C172" i="3"/>
  <c r="C142" i="3"/>
  <c r="C232" i="3"/>
  <c r="C187" i="3"/>
  <c r="C157" i="3"/>
  <c r="C292" i="3"/>
  <c r="I504" i="3"/>
  <c r="I474" i="3"/>
  <c r="I444" i="3"/>
  <c r="I414" i="3"/>
  <c r="I369" i="3"/>
  <c r="I339" i="3"/>
  <c r="I309" i="3"/>
  <c r="I459" i="3"/>
  <c r="I519" i="3"/>
  <c r="I354" i="3"/>
  <c r="I279" i="3"/>
  <c r="I249" i="3"/>
  <c r="I219" i="3"/>
  <c r="I489" i="3"/>
  <c r="I399" i="3"/>
  <c r="I234" i="3"/>
  <c r="I429" i="3"/>
  <c r="I174" i="3"/>
  <c r="I264" i="3"/>
  <c r="I204" i="3"/>
  <c r="I505" i="3"/>
  <c r="I475" i="3"/>
  <c r="I445" i="3"/>
  <c r="I415" i="3"/>
  <c r="I385" i="3"/>
  <c r="I520" i="3"/>
  <c r="I370" i="3"/>
  <c r="I340" i="3"/>
  <c r="I310" i="3"/>
  <c r="I430" i="3"/>
  <c r="I490" i="3"/>
  <c r="I355" i="3"/>
  <c r="I400" i="3"/>
  <c r="I295" i="3"/>
  <c r="I460" i="3"/>
  <c r="I280" i="3"/>
  <c r="I250" i="3"/>
  <c r="I220" i="3"/>
  <c r="I265" i="3"/>
  <c r="I175" i="3"/>
  <c r="I325" i="3"/>
  <c r="H522" i="3"/>
  <c r="H492" i="3"/>
  <c r="H462" i="3"/>
  <c r="H432" i="3"/>
  <c r="H402" i="3"/>
  <c r="H447" i="3"/>
  <c r="H372" i="3"/>
  <c r="H342" i="3"/>
  <c r="H312" i="3"/>
  <c r="H507" i="3"/>
  <c r="H357" i="3"/>
  <c r="H327" i="3"/>
  <c r="H297" i="3"/>
  <c r="H267" i="3"/>
  <c r="H237" i="3"/>
  <c r="H207" i="3"/>
  <c r="H387" i="3"/>
  <c r="H417" i="3"/>
  <c r="H252" i="3"/>
  <c r="H477" i="3"/>
  <c r="H177" i="3"/>
  <c r="H147" i="3"/>
  <c r="H523" i="3"/>
  <c r="H493" i="3"/>
  <c r="H463" i="3"/>
  <c r="H433" i="3"/>
  <c r="H403" i="3"/>
  <c r="H508" i="3"/>
  <c r="H478" i="3"/>
  <c r="H448" i="3"/>
  <c r="H418" i="3"/>
  <c r="H388" i="3"/>
  <c r="H373" i="3"/>
  <c r="H343" i="3"/>
  <c r="H313" i="3"/>
  <c r="H358" i="3"/>
  <c r="H268" i="3"/>
  <c r="H238" i="3"/>
  <c r="H208" i="3"/>
  <c r="H193" i="3"/>
  <c r="H163" i="3"/>
  <c r="H133" i="3"/>
  <c r="H298" i="3"/>
  <c r="H328" i="3"/>
  <c r="H283" i="3"/>
  <c r="H223" i="3"/>
  <c r="H178" i="3"/>
  <c r="H148" i="3"/>
  <c r="F67" i="3"/>
  <c r="F68" i="3"/>
  <c r="F69" i="3"/>
  <c r="F70" i="3"/>
  <c r="F97" i="3"/>
  <c r="F98" i="3"/>
  <c r="F99" i="3"/>
  <c r="F100" i="3"/>
  <c r="F102" i="3"/>
  <c r="C118" i="3"/>
  <c r="H127" i="3"/>
  <c r="E130" i="3"/>
  <c r="D143" i="3"/>
  <c r="I144" i="3"/>
  <c r="H158" i="3"/>
  <c r="F175" i="3"/>
  <c r="F178" i="3"/>
  <c r="H187" i="3"/>
  <c r="D202" i="3"/>
  <c r="F204" i="3"/>
  <c r="F208" i="3"/>
  <c r="H218" i="3"/>
  <c r="F223" i="3"/>
  <c r="D235" i="3"/>
  <c r="D268" i="3"/>
  <c r="G278" i="3"/>
  <c r="F385" i="3"/>
  <c r="E516" i="3"/>
  <c r="E486" i="3"/>
  <c r="E456" i="3"/>
  <c r="E426" i="3"/>
  <c r="E396" i="3"/>
  <c r="E411" i="3"/>
  <c r="E381" i="3"/>
  <c r="E351" i="3"/>
  <c r="E321" i="3"/>
  <c r="E471" i="3"/>
  <c r="E441" i="3"/>
  <c r="E336" i="3"/>
  <c r="E501" i="3"/>
  <c r="E306" i="3"/>
  <c r="E291" i="3"/>
  <c r="E261" i="3"/>
  <c r="E231" i="3"/>
  <c r="E186" i="3"/>
  <c r="E156" i="3"/>
  <c r="E366" i="3"/>
  <c r="E246" i="3"/>
  <c r="D502" i="3"/>
  <c r="D472" i="3"/>
  <c r="D442" i="3"/>
  <c r="D412" i="3"/>
  <c r="D457" i="3"/>
  <c r="D382" i="3"/>
  <c r="D352" i="3"/>
  <c r="D322" i="3"/>
  <c r="D517" i="3"/>
  <c r="D427" i="3"/>
  <c r="D487" i="3"/>
  <c r="D367" i="3"/>
  <c r="D337" i="3"/>
  <c r="D307" i="3"/>
  <c r="D277" i="3"/>
  <c r="D247" i="3"/>
  <c r="D217" i="3"/>
  <c r="D397" i="3"/>
  <c r="D232" i="3"/>
  <c r="D187" i="3"/>
  <c r="D157" i="3"/>
  <c r="D127" i="3"/>
  <c r="D292" i="3"/>
  <c r="C503" i="3"/>
  <c r="C473" i="3"/>
  <c r="C443" i="3"/>
  <c r="C413" i="3"/>
  <c r="C518" i="3"/>
  <c r="C488" i="3"/>
  <c r="C458" i="3"/>
  <c r="C428" i="3"/>
  <c r="C398" i="3"/>
  <c r="C383" i="3"/>
  <c r="C353" i="3"/>
  <c r="C323" i="3"/>
  <c r="C338" i="3"/>
  <c r="C308" i="3"/>
  <c r="C278" i="3"/>
  <c r="C248" i="3"/>
  <c r="C218" i="3"/>
  <c r="C233" i="3"/>
  <c r="C203" i="3"/>
  <c r="C173" i="3"/>
  <c r="C143" i="3"/>
  <c r="C293" i="3"/>
  <c r="C368" i="3"/>
  <c r="C263" i="3"/>
  <c r="C188" i="3"/>
  <c r="C158" i="3"/>
  <c r="I507" i="3"/>
  <c r="I477" i="3"/>
  <c r="I447" i="3"/>
  <c r="I417" i="3"/>
  <c r="I387" i="3"/>
  <c r="I462" i="3"/>
  <c r="I372" i="3"/>
  <c r="I342" i="3"/>
  <c r="I312" i="3"/>
  <c r="I522" i="3"/>
  <c r="I432" i="3"/>
  <c r="I492" i="3"/>
  <c r="I402" i="3"/>
  <c r="I357" i="3"/>
  <c r="I297" i="3"/>
  <c r="I282" i="3"/>
  <c r="I252" i="3"/>
  <c r="I222" i="3"/>
  <c r="I267" i="3"/>
  <c r="I207" i="3"/>
  <c r="I177" i="3"/>
  <c r="I147" i="3"/>
  <c r="I327" i="3"/>
  <c r="I523" i="3"/>
  <c r="I493" i="3"/>
  <c r="I463" i="3"/>
  <c r="I433" i="3"/>
  <c r="I403" i="3"/>
  <c r="I508" i="3"/>
  <c r="I418" i="3"/>
  <c r="I373" i="3"/>
  <c r="I343" i="3"/>
  <c r="I313" i="3"/>
  <c r="I478" i="3"/>
  <c r="I358" i="3"/>
  <c r="I328" i="3"/>
  <c r="I298" i="3"/>
  <c r="I448" i="3"/>
  <c r="I388" i="3"/>
  <c r="I268" i="3"/>
  <c r="I238" i="3"/>
  <c r="I208" i="3"/>
  <c r="I283" i="3"/>
  <c r="I223" i="3"/>
  <c r="I178" i="3"/>
  <c r="I148" i="3"/>
  <c r="C52" i="3"/>
  <c r="C53" i="3"/>
  <c r="C54" i="3"/>
  <c r="C55" i="3"/>
  <c r="C57" i="3"/>
  <c r="D58" i="3"/>
  <c r="G67" i="3"/>
  <c r="G68" i="3"/>
  <c r="G69" i="3"/>
  <c r="G70" i="3"/>
  <c r="H73" i="3"/>
  <c r="C82" i="3"/>
  <c r="C83" i="3"/>
  <c r="C84" i="3"/>
  <c r="C85" i="3"/>
  <c r="C87" i="3"/>
  <c r="D88" i="3"/>
  <c r="G97" i="3"/>
  <c r="G98" i="3"/>
  <c r="G99" i="3"/>
  <c r="G100" i="3"/>
  <c r="H103" i="3"/>
  <c r="C112" i="3"/>
  <c r="C113" i="3"/>
  <c r="C114" i="3"/>
  <c r="C117" i="3"/>
  <c r="I127" i="3"/>
  <c r="E143" i="3"/>
  <c r="D145" i="3"/>
  <c r="D147" i="3"/>
  <c r="I187" i="3"/>
  <c r="F205" i="3"/>
  <c r="F235" i="3"/>
  <c r="F262" i="3"/>
  <c r="E268" i="3"/>
  <c r="H278" i="3"/>
  <c r="D291" i="3"/>
  <c r="F357" i="3"/>
  <c r="E517" i="3"/>
  <c r="E487" i="3"/>
  <c r="E457" i="3"/>
  <c r="E427" i="3"/>
  <c r="E397" i="3"/>
  <c r="E382" i="3"/>
  <c r="E352" i="3"/>
  <c r="E322" i="3"/>
  <c r="E442" i="3"/>
  <c r="E412" i="3"/>
  <c r="E367" i="3"/>
  <c r="E472" i="3"/>
  <c r="E337" i="3"/>
  <c r="E292" i="3"/>
  <c r="E262" i="3"/>
  <c r="E232" i="3"/>
  <c r="E247" i="3"/>
  <c r="E217" i="3"/>
  <c r="E187" i="3"/>
  <c r="E157" i="3"/>
  <c r="E277" i="3"/>
  <c r="E502" i="3"/>
  <c r="E307" i="3"/>
  <c r="D503" i="3"/>
  <c r="D473" i="3"/>
  <c r="D443" i="3"/>
  <c r="D413" i="3"/>
  <c r="D428" i="3"/>
  <c r="D383" i="3"/>
  <c r="D353" i="3"/>
  <c r="D323" i="3"/>
  <c r="D488" i="3"/>
  <c r="D398" i="3"/>
  <c r="D458" i="3"/>
  <c r="D368" i="3"/>
  <c r="D338" i="3"/>
  <c r="D308" i="3"/>
  <c r="D278" i="3"/>
  <c r="D248" i="3"/>
  <c r="D218" i="3"/>
  <c r="D518" i="3"/>
  <c r="D293" i="3"/>
  <c r="D263" i="3"/>
  <c r="D188" i="3"/>
  <c r="D158" i="3"/>
  <c r="D128" i="3"/>
  <c r="C504" i="3"/>
  <c r="C474" i="3"/>
  <c r="C444" i="3"/>
  <c r="C414" i="3"/>
  <c r="C519" i="3"/>
  <c r="C489" i="3"/>
  <c r="C459" i="3"/>
  <c r="C429" i="3"/>
  <c r="C399" i="3"/>
  <c r="C384" i="3"/>
  <c r="C354" i="3"/>
  <c r="C324" i="3"/>
  <c r="C294" i="3"/>
  <c r="C339" i="3"/>
  <c r="C279" i="3"/>
  <c r="C249" i="3"/>
  <c r="C219" i="3"/>
  <c r="C204" i="3"/>
  <c r="C174" i="3"/>
  <c r="C144" i="3"/>
  <c r="C369" i="3"/>
  <c r="C309" i="3"/>
  <c r="C234" i="3"/>
  <c r="C189" i="3"/>
  <c r="C159" i="3"/>
  <c r="C505" i="3"/>
  <c r="C475" i="3"/>
  <c r="C445" i="3"/>
  <c r="C415" i="3"/>
  <c r="C520" i="3"/>
  <c r="C490" i="3"/>
  <c r="C460" i="3"/>
  <c r="C430" i="3"/>
  <c r="C400" i="3"/>
  <c r="C385" i="3"/>
  <c r="C355" i="3"/>
  <c r="C325" i="3"/>
  <c r="C295" i="3"/>
  <c r="C370" i="3"/>
  <c r="C310" i="3"/>
  <c r="C280" i="3"/>
  <c r="C250" i="3"/>
  <c r="C220" i="3"/>
  <c r="C340" i="3"/>
  <c r="C235" i="3"/>
  <c r="C175" i="3"/>
  <c r="C145" i="3"/>
  <c r="C205" i="3"/>
  <c r="C265" i="3"/>
  <c r="C190" i="3"/>
  <c r="C160" i="3"/>
  <c r="D51" i="3"/>
  <c r="D52" i="3"/>
  <c r="D53" i="3"/>
  <c r="D54" i="3"/>
  <c r="D55" i="3"/>
  <c r="D57" i="3"/>
  <c r="E58" i="3"/>
  <c r="H67" i="3"/>
  <c r="H68" i="3"/>
  <c r="H72" i="3"/>
  <c r="I73" i="3"/>
  <c r="D81" i="3"/>
  <c r="D82" i="3"/>
  <c r="D83" i="3"/>
  <c r="D84" i="3"/>
  <c r="D85" i="3"/>
  <c r="D87" i="3"/>
  <c r="E88" i="3"/>
  <c r="H97" i="3"/>
  <c r="H98" i="3"/>
  <c r="H102" i="3"/>
  <c r="I103" i="3"/>
  <c r="D111" i="3"/>
  <c r="D112" i="3"/>
  <c r="D113" i="3"/>
  <c r="D117" i="3"/>
  <c r="E118" i="3"/>
  <c r="E129" i="3"/>
  <c r="I130" i="3"/>
  <c r="E132" i="3"/>
  <c r="F143" i="3"/>
  <c r="E145" i="3"/>
  <c r="E147" i="3"/>
  <c r="D171" i="3"/>
  <c r="I190" i="3"/>
  <c r="I193" i="3"/>
  <c r="I205" i="3"/>
  <c r="E219" i="3"/>
  <c r="D231" i="3"/>
  <c r="I235" i="3"/>
  <c r="C264" i="3"/>
  <c r="E280" i="3"/>
  <c r="I324" i="3"/>
  <c r="F517" i="3"/>
  <c r="F487" i="3"/>
  <c r="F457" i="3"/>
  <c r="F427" i="3"/>
  <c r="F397" i="3"/>
  <c r="F442" i="3"/>
  <c r="F502" i="3"/>
  <c r="F367" i="3"/>
  <c r="F337" i="3"/>
  <c r="F307" i="3"/>
  <c r="F277" i="3"/>
  <c r="F247" i="3"/>
  <c r="F412" i="3"/>
  <c r="F352" i="3"/>
  <c r="F187" i="3"/>
  <c r="F157" i="3"/>
  <c r="F382" i="3"/>
  <c r="F322" i="3"/>
  <c r="F232" i="3"/>
  <c r="F292" i="3"/>
  <c r="F472" i="3"/>
  <c r="E518" i="3"/>
  <c r="E488" i="3"/>
  <c r="E458" i="3"/>
  <c r="E428" i="3"/>
  <c r="E398" i="3"/>
  <c r="E383" i="3"/>
  <c r="E353" i="3"/>
  <c r="E323" i="3"/>
  <c r="E293" i="3"/>
  <c r="E503" i="3"/>
  <c r="E413" i="3"/>
  <c r="E443" i="3"/>
  <c r="E338" i="3"/>
  <c r="E308" i="3"/>
  <c r="E473" i="3"/>
  <c r="E263" i="3"/>
  <c r="E233" i="3"/>
  <c r="E368" i="3"/>
  <c r="E218" i="3"/>
  <c r="E188" i="3"/>
  <c r="E158" i="3"/>
  <c r="E248" i="3"/>
  <c r="D504" i="3"/>
  <c r="D474" i="3"/>
  <c r="D444" i="3"/>
  <c r="D414" i="3"/>
  <c r="D399" i="3"/>
  <c r="D384" i="3"/>
  <c r="D354" i="3"/>
  <c r="D324" i="3"/>
  <c r="D459" i="3"/>
  <c r="D429" i="3"/>
  <c r="D369" i="3"/>
  <c r="D339" i="3"/>
  <c r="D309" i="3"/>
  <c r="D489" i="3"/>
  <c r="D294" i="3"/>
  <c r="D279" i="3"/>
  <c r="D249" i="3"/>
  <c r="D219" i="3"/>
  <c r="D519" i="3"/>
  <c r="D234" i="3"/>
  <c r="D189" i="3"/>
  <c r="D159" i="3"/>
  <c r="D129" i="3"/>
  <c r="D505" i="3"/>
  <c r="D475" i="3"/>
  <c r="D445" i="3"/>
  <c r="D415" i="3"/>
  <c r="D520" i="3"/>
  <c r="D385" i="3"/>
  <c r="D355" i="3"/>
  <c r="D325" i="3"/>
  <c r="D430" i="3"/>
  <c r="D400" i="3"/>
  <c r="D370" i="3"/>
  <c r="D340" i="3"/>
  <c r="D310" i="3"/>
  <c r="D280" i="3"/>
  <c r="D250" i="3"/>
  <c r="D220" i="3"/>
  <c r="D295" i="3"/>
  <c r="D490" i="3"/>
  <c r="D460" i="3"/>
  <c r="D205" i="3"/>
  <c r="D265" i="3"/>
  <c r="D190" i="3"/>
  <c r="D160" i="3"/>
  <c r="D130" i="3"/>
  <c r="S43" i="3"/>
  <c r="C507" i="3"/>
  <c r="C477" i="3"/>
  <c r="C447" i="3"/>
  <c r="C417" i="3"/>
  <c r="C387" i="3"/>
  <c r="C522" i="3"/>
  <c r="C492" i="3"/>
  <c r="C462" i="3"/>
  <c r="C432" i="3"/>
  <c r="C402" i="3"/>
  <c r="C357" i="3"/>
  <c r="C327" i="3"/>
  <c r="C297" i="3"/>
  <c r="C372" i="3"/>
  <c r="C312" i="3"/>
  <c r="C282" i="3"/>
  <c r="C252" i="3"/>
  <c r="C222" i="3"/>
  <c r="C237" i="3"/>
  <c r="C177" i="3"/>
  <c r="C147" i="3"/>
  <c r="C342" i="3"/>
  <c r="C267" i="3"/>
  <c r="C192" i="3"/>
  <c r="C162" i="3"/>
  <c r="C508" i="3"/>
  <c r="C478" i="3"/>
  <c r="C448" i="3"/>
  <c r="C418" i="3"/>
  <c r="C388" i="3"/>
  <c r="C523" i="3"/>
  <c r="C433" i="3"/>
  <c r="C358" i="3"/>
  <c r="C328" i="3"/>
  <c r="C298" i="3"/>
  <c r="C403" i="3"/>
  <c r="C268" i="3"/>
  <c r="C238" i="3"/>
  <c r="C463" i="3"/>
  <c r="C373" i="3"/>
  <c r="C313" i="3"/>
  <c r="C493" i="3"/>
  <c r="C343" i="3"/>
  <c r="C253" i="3"/>
  <c r="C208" i="3"/>
  <c r="C178" i="3"/>
  <c r="C148" i="3"/>
  <c r="C283" i="3"/>
  <c r="E51" i="3"/>
  <c r="E52" i="3"/>
  <c r="E53" i="3"/>
  <c r="E54" i="3"/>
  <c r="E55" i="3"/>
  <c r="E57" i="3"/>
  <c r="F58" i="3"/>
  <c r="I67" i="3"/>
  <c r="I69" i="3"/>
  <c r="I70" i="3"/>
  <c r="I72" i="3"/>
  <c r="E81" i="3"/>
  <c r="E82" i="3"/>
  <c r="E83" i="3"/>
  <c r="E84" i="3"/>
  <c r="E85" i="3"/>
  <c r="E87" i="3"/>
  <c r="F88" i="3"/>
  <c r="I97" i="3"/>
  <c r="I99" i="3"/>
  <c r="I100" i="3"/>
  <c r="I102" i="3"/>
  <c r="E111" i="3"/>
  <c r="E112" i="3"/>
  <c r="E113" i="3"/>
  <c r="F118" i="3"/>
  <c r="C128" i="3"/>
  <c r="F129" i="3"/>
  <c r="H132" i="3"/>
  <c r="D142" i="3"/>
  <c r="F145" i="3"/>
  <c r="F147" i="3"/>
  <c r="E171" i="3"/>
  <c r="D174" i="3"/>
  <c r="H188" i="3"/>
  <c r="D203" i="3"/>
  <c r="E216" i="3"/>
  <c r="D237" i="3"/>
  <c r="H253" i="3"/>
  <c r="D264" i="3"/>
  <c r="G280" i="3"/>
  <c r="G294" i="3"/>
  <c r="F325" i="3"/>
  <c r="G517" i="3"/>
  <c r="G487" i="3"/>
  <c r="G457" i="3"/>
  <c r="G427" i="3"/>
  <c r="G397" i="3"/>
  <c r="G502" i="3"/>
  <c r="G472" i="3"/>
  <c r="G442" i="3"/>
  <c r="G412" i="3"/>
  <c r="G367" i="3"/>
  <c r="G337" i="3"/>
  <c r="G307" i="3"/>
  <c r="G352" i="3"/>
  <c r="G292" i="3"/>
  <c r="G262" i="3"/>
  <c r="G232" i="3"/>
  <c r="G187" i="3"/>
  <c r="G157" i="3"/>
  <c r="G127" i="3"/>
  <c r="G382" i="3"/>
  <c r="G322" i="3"/>
  <c r="G277" i="3"/>
  <c r="G202" i="3"/>
  <c r="G172" i="3"/>
  <c r="F518" i="3"/>
  <c r="F488" i="3"/>
  <c r="F458" i="3"/>
  <c r="F428" i="3"/>
  <c r="F398" i="3"/>
  <c r="F503" i="3"/>
  <c r="F413" i="3"/>
  <c r="F473" i="3"/>
  <c r="F368" i="3"/>
  <c r="F338" i="3"/>
  <c r="F308" i="3"/>
  <c r="F353" i="3"/>
  <c r="F278" i="3"/>
  <c r="F248" i="3"/>
  <c r="F293" i="3"/>
  <c r="F383" i="3"/>
  <c r="F323" i="3"/>
  <c r="F263" i="3"/>
  <c r="F218" i="3"/>
  <c r="F188" i="3"/>
  <c r="F158" i="3"/>
  <c r="E519" i="3"/>
  <c r="E489" i="3"/>
  <c r="E459" i="3"/>
  <c r="E429" i="3"/>
  <c r="E399" i="3"/>
  <c r="E384" i="3"/>
  <c r="E354" i="3"/>
  <c r="E324" i="3"/>
  <c r="E294" i="3"/>
  <c r="E474" i="3"/>
  <c r="E414" i="3"/>
  <c r="E369" i="3"/>
  <c r="E504" i="3"/>
  <c r="E264" i="3"/>
  <c r="E234" i="3"/>
  <c r="E249" i="3"/>
  <c r="E309" i="3"/>
  <c r="E189" i="3"/>
  <c r="E159" i="3"/>
  <c r="E279" i="3"/>
  <c r="E444" i="3"/>
  <c r="E339" i="3"/>
  <c r="E520" i="3"/>
  <c r="E490" i="3"/>
  <c r="E460" i="3"/>
  <c r="E430" i="3"/>
  <c r="E400" i="3"/>
  <c r="E385" i="3"/>
  <c r="E355" i="3"/>
  <c r="E325" i="3"/>
  <c r="E295" i="3"/>
  <c r="E445" i="3"/>
  <c r="E505" i="3"/>
  <c r="E415" i="3"/>
  <c r="E370" i="3"/>
  <c r="E475" i="3"/>
  <c r="E310" i="3"/>
  <c r="E265" i="3"/>
  <c r="E235" i="3"/>
  <c r="E205" i="3"/>
  <c r="E220" i="3"/>
  <c r="E190" i="3"/>
  <c r="E160" i="3"/>
  <c r="E340" i="3"/>
  <c r="E250" i="3"/>
  <c r="T43" i="3"/>
  <c r="D507" i="3"/>
  <c r="D477" i="3"/>
  <c r="D447" i="3"/>
  <c r="D417" i="3"/>
  <c r="D387" i="3"/>
  <c r="D462" i="3"/>
  <c r="D357" i="3"/>
  <c r="D327" i="3"/>
  <c r="D522" i="3"/>
  <c r="D372" i="3"/>
  <c r="D342" i="3"/>
  <c r="D312" i="3"/>
  <c r="D402" i="3"/>
  <c r="D282" i="3"/>
  <c r="D252" i="3"/>
  <c r="D222" i="3"/>
  <c r="D297" i="3"/>
  <c r="D432" i="3"/>
  <c r="D267" i="3"/>
  <c r="D192" i="3"/>
  <c r="D162" i="3"/>
  <c r="D132" i="3"/>
  <c r="D508" i="3"/>
  <c r="D478" i="3"/>
  <c r="D448" i="3"/>
  <c r="D418" i="3"/>
  <c r="D388" i="3"/>
  <c r="D523" i="3"/>
  <c r="D493" i="3"/>
  <c r="D463" i="3"/>
  <c r="D433" i="3"/>
  <c r="D403" i="3"/>
  <c r="D358" i="3"/>
  <c r="D328" i="3"/>
  <c r="D298" i="3"/>
  <c r="D373" i="3"/>
  <c r="D313" i="3"/>
  <c r="D283" i="3"/>
  <c r="D253" i="3"/>
  <c r="D223" i="3"/>
  <c r="D343" i="3"/>
  <c r="D208" i="3"/>
  <c r="D178" i="3"/>
  <c r="D148" i="3"/>
  <c r="D238" i="3"/>
  <c r="D193" i="3"/>
  <c r="D163" i="3"/>
  <c r="F52" i="3"/>
  <c r="F53" i="3"/>
  <c r="F54" i="3"/>
  <c r="F55" i="3"/>
  <c r="F57" i="3"/>
  <c r="C73" i="3"/>
  <c r="F82" i="3"/>
  <c r="F83" i="3"/>
  <c r="F84" i="3"/>
  <c r="F85" i="3"/>
  <c r="F87" i="3"/>
  <c r="C103" i="3"/>
  <c r="F112" i="3"/>
  <c r="F113" i="3"/>
  <c r="F114" i="3"/>
  <c r="F117" i="3"/>
  <c r="E128" i="3"/>
  <c r="I132" i="3"/>
  <c r="E142" i="3"/>
  <c r="I145" i="3"/>
  <c r="I159" i="3"/>
  <c r="H162" i="3"/>
  <c r="E174" i="3"/>
  <c r="D177" i="3"/>
  <c r="E203" i="3"/>
  <c r="F237" i="3"/>
  <c r="I253" i="3"/>
  <c r="E276" i="3"/>
  <c r="I294" i="3"/>
  <c r="H517" i="3"/>
  <c r="H487" i="3"/>
  <c r="H457" i="3"/>
  <c r="H427" i="3"/>
  <c r="H397" i="3"/>
  <c r="H442" i="3"/>
  <c r="H367" i="3"/>
  <c r="H337" i="3"/>
  <c r="H502" i="3"/>
  <c r="H412" i="3"/>
  <c r="H472" i="3"/>
  <c r="H382" i="3"/>
  <c r="H352" i="3"/>
  <c r="H322" i="3"/>
  <c r="H292" i="3"/>
  <c r="H262" i="3"/>
  <c r="H232" i="3"/>
  <c r="H307" i="3"/>
  <c r="H277" i="3"/>
  <c r="H202" i="3"/>
  <c r="H172" i="3"/>
  <c r="H142" i="3"/>
  <c r="G518" i="3"/>
  <c r="G488" i="3"/>
  <c r="G458" i="3"/>
  <c r="G428" i="3"/>
  <c r="G398" i="3"/>
  <c r="G503" i="3"/>
  <c r="G473" i="3"/>
  <c r="G443" i="3"/>
  <c r="G413" i="3"/>
  <c r="G368" i="3"/>
  <c r="G338" i="3"/>
  <c r="G308" i="3"/>
  <c r="G383" i="3"/>
  <c r="G323" i="3"/>
  <c r="G263" i="3"/>
  <c r="G233" i="3"/>
  <c r="G293" i="3"/>
  <c r="G218" i="3"/>
  <c r="G188" i="3"/>
  <c r="G158" i="3"/>
  <c r="G128" i="3"/>
  <c r="G248" i="3"/>
  <c r="G353" i="3"/>
  <c r="G203" i="3"/>
  <c r="G173" i="3"/>
  <c r="F519" i="3"/>
  <c r="F489" i="3"/>
  <c r="F459" i="3"/>
  <c r="F429" i="3"/>
  <c r="F399" i="3"/>
  <c r="F474" i="3"/>
  <c r="F444" i="3"/>
  <c r="F369" i="3"/>
  <c r="F339" i="3"/>
  <c r="F309" i="3"/>
  <c r="F504" i="3"/>
  <c r="F294" i="3"/>
  <c r="F279" i="3"/>
  <c r="F249" i="3"/>
  <c r="F219" i="3"/>
  <c r="F414" i="3"/>
  <c r="F384" i="3"/>
  <c r="F324" i="3"/>
  <c r="F354" i="3"/>
  <c r="F189" i="3"/>
  <c r="F159" i="3"/>
  <c r="F234" i="3"/>
  <c r="F520" i="3"/>
  <c r="F490" i="3"/>
  <c r="F460" i="3"/>
  <c r="F430" i="3"/>
  <c r="F400" i="3"/>
  <c r="F445" i="3"/>
  <c r="F505" i="3"/>
  <c r="F415" i="3"/>
  <c r="F370" i="3"/>
  <c r="F340" i="3"/>
  <c r="F310" i="3"/>
  <c r="F475" i="3"/>
  <c r="F280" i="3"/>
  <c r="F250" i="3"/>
  <c r="F220" i="3"/>
  <c r="F355" i="3"/>
  <c r="F265" i="3"/>
  <c r="F190" i="3"/>
  <c r="F160" i="3"/>
  <c r="F130" i="3"/>
  <c r="F295" i="3"/>
  <c r="E522" i="3"/>
  <c r="E492" i="3"/>
  <c r="E462" i="3"/>
  <c r="E432" i="3"/>
  <c r="E402" i="3"/>
  <c r="E477" i="3"/>
  <c r="E357" i="3"/>
  <c r="E327" i="3"/>
  <c r="E297" i="3"/>
  <c r="E387" i="3"/>
  <c r="E447" i="3"/>
  <c r="E507" i="3"/>
  <c r="E372" i="3"/>
  <c r="E312" i="3"/>
  <c r="E267" i="3"/>
  <c r="E237" i="3"/>
  <c r="E342" i="3"/>
  <c r="E222" i="3"/>
  <c r="E192" i="3"/>
  <c r="E162" i="3"/>
  <c r="E417" i="3"/>
  <c r="E252" i="3"/>
  <c r="E207" i="3"/>
  <c r="E508" i="3"/>
  <c r="E478" i="3"/>
  <c r="E448" i="3"/>
  <c r="E418" i="3"/>
  <c r="E388" i="3"/>
  <c r="E523" i="3"/>
  <c r="E433" i="3"/>
  <c r="E358" i="3"/>
  <c r="E328" i="3"/>
  <c r="E493" i="3"/>
  <c r="E373" i="3"/>
  <c r="E343" i="3"/>
  <c r="E313" i="3"/>
  <c r="E463" i="3"/>
  <c r="E298" i="3"/>
  <c r="E283" i="3"/>
  <c r="E253" i="3"/>
  <c r="E223" i="3"/>
  <c r="E403" i="3"/>
  <c r="E238" i="3"/>
  <c r="E193" i="3"/>
  <c r="E163" i="3"/>
  <c r="E133" i="3"/>
  <c r="G52" i="3"/>
  <c r="G53" i="3"/>
  <c r="G54" i="3"/>
  <c r="G55" i="3"/>
  <c r="H58" i="3"/>
  <c r="C67" i="3"/>
  <c r="C68" i="3"/>
  <c r="C69" i="3"/>
  <c r="C70" i="3"/>
  <c r="C72" i="3"/>
  <c r="D73" i="3"/>
  <c r="G82" i="3"/>
  <c r="G83" i="3"/>
  <c r="G84" i="3"/>
  <c r="G85" i="3"/>
  <c r="H88" i="3"/>
  <c r="C97" i="3"/>
  <c r="C98" i="3"/>
  <c r="C99" i="3"/>
  <c r="C100" i="3"/>
  <c r="C102" i="3"/>
  <c r="D103" i="3"/>
  <c r="G112" i="3"/>
  <c r="G113" i="3"/>
  <c r="G114" i="3"/>
  <c r="G115" i="3"/>
  <c r="H118" i="3"/>
  <c r="C127" i="3"/>
  <c r="F128" i="3"/>
  <c r="I129" i="3"/>
  <c r="C133" i="3"/>
  <c r="F142" i="3"/>
  <c r="D144" i="3"/>
  <c r="F148" i="3"/>
  <c r="H157" i="3"/>
  <c r="I162" i="3"/>
  <c r="D172" i="3"/>
  <c r="F174" i="3"/>
  <c r="E177" i="3"/>
  <c r="D201" i="3"/>
  <c r="F203" i="3"/>
  <c r="C207" i="3"/>
  <c r="F217" i="3"/>
  <c r="D233" i="3"/>
  <c r="I237" i="3"/>
  <c r="G249" i="3"/>
  <c r="E282" i="3"/>
  <c r="C337" i="3"/>
  <c r="H7" i="8" l="1"/>
  <c r="H26" i="8"/>
  <c r="G21" i="8"/>
  <c r="AC4" i="7"/>
  <c r="F12" i="8"/>
  <c r="E38" i="8"/>
  <c r="AC34" i="5"/>
  <c r="E37" i="8"/>
  <c r="E18" i="8"/>
  <c r="E32" i="8"/>
  <c r="C29" i="8"/>
  <c r="H25" i="8"/>
  <c r="H23" i="8"/>
  <c r="H28" i="8"/>
  <c r="H38" i="8"/>
  <c r="H5" i="8"/>
  <c r="H24" i="8"/>
  <c r="H31" i="8"/>
  <c r="H36" i="8"/>
  <c r="AC6" i="7"/>
  <c r="G38" i="8"/>
  <c r="G20" i="8"/>
  <c r="AC23" i="7"/>
  <c r="AC33" i="7"/>
  <c r="M64" i="7"/>
  <c r="G33" i="8"/>
  <c r="AC15" i="7"/>
  <c r="AC41" i="7" s="1"/>
  <c r="E41" i="5"/>
  <c r="E101" i="5"/>
  <c r="E236" i="5"/>
  <c r="E356" i="5"/>
  <c r="E461" i="5"/>
  <c r="C116" i="5"/>
  <c r="C206" i="5"/>
  <c r="C326" i="5"/>
  <c r="C491" i="5"/>
  <c r="F19" i="8"/>
  <c r="E26" i="5"/>
  <c r="E131" i="5"/>
  <c r="E266" i="5"/>
  <c r="E386" i="5"/>
  <c r="E491" i="5"/>
  <c r="C146" i="5"/>
  <c r="C236" i="5"/>
  <c r="C356" i="5"/>
  <c r="C386" i="5"/>
  <c r="AC9" i="6"/>
  <c r="F28" i="8"/>
  <c r="E11" i="5"/>
  <c r="E161" i="5"/>
  <c r="E281" i="5"/>
  <c r="E416" i="5"/>
  <c r="E521" i="5"/>
  <c r="C71" i="5"/>
  <c r="C266" i="5"/>
  <c r="C431" i="5"/>
  <c r="C416" i="5"/>
  <c r="F36" i="8"/>
  <c r="F6" i="8"/>
  <c r="E56" i="5"/>
  <c r="E191" i="5"/>
  <c r="E311" i="5"/>
  <c r="E446" i="5"/>
  <c r="C41" i="5"/>
  <c r="C101" i="5"/>
  <c r="C191" i="5"/>
  <c r="C461" i="5"/>
  <c r="C446" i="5"/>
  <c r="F15" i="8"/>
  <c r="E86" i="5"/>
  <c r="E221" i="5"/>
  <c r="E341" i="5"/>
  <c r="E476" i="5"/>
  <c r="C26" i="5"/>
  <c r="C131" i="5"/>
  <c r="C221" i="5"/>
  <c r="C281" i="5"/>
  <c r="C476" i="5"/>
  <c r="AC4" i="6"/>
  <c r="AC16" i="6"/>
  <c r="E116" i="5"/>
  <c r="E251" i="5"/>
  <c r="E371" i="5"/>
  <c r="C11" i="5"/>
  <c r="C161" i="5"/>
  <c r="C251" i="5"/>
  <c r="C311" i="5"/>
  <c r="E5" i="8"/>
  <c r="E15" i="8"/>
  <c r="E30" i="8"/>
  <c r="E24" i="8"/>
  <c r="E31" i="8"/>
  <c r="E23" i="8"/>
  <c r="AC9" i="5"/>
  <c r="C38" i="8"/>
  <c r="C36" i="8"/>
  <c r="C7" i="8"/>
  <c r="C23" i="8"/>
  <c r="C12" i="8"/>
  <c r="H33" i="8"/>
  <c r="H20" i="8"/>
  <c r="H27" i="8"/>
  <c r="H22" i="8"/>
  <c r="H19" i="8"/>
  <c r="H34" i="8"/>
  <c r="H15" i="8"/>
  <c r="H17" i="8"/>
  <c r="H18" i="8"/>
  <c r="H14" i="8"/>
  <c r="H35" i="8"/>
  <c r="H21" i="8"/>
  <c r="H37" i="8"/>
  <c r="H13" i="8"/>
  <c r="H16" i="8"/>
  <c r="H11" i="8"/>
  <c r="H39" i="8"/>
  <c r="H6" i="8"/>
  <c r="H30" i="8"/>
  <c r="H10" i="8"/>
  <c r="H29" i="8"/>
  <c r="H9" i="8"/>
  <c r="H12" i="8"/>
  <c r="H32" i="8"/>
  <c r="H8" i="8"/>
  <c r="G24" i="8"/>
  <c r="G5" i="8"/>
  <c r="G30" i="8"/>
  <c r="G6" i="8"/>
  <c r="G26" i="8"/>
  <c r="G8" i="8"/>
  <c r="G39" i="8"/>
  <c r="G22" i="8"/>
  <c r="M124" i="7"/>
  <c r="AC11" i="7"/>
  <c r="G19" i="8"/>
  <c r="G16" i="8"/>
  <c r="G18" i="8"/>
  <c r="G34" i="8"/>
  <c r="G31" i="8"/>
  <c r="G11" i="8"/>
  <c r="AC28" i="7"/>
  <c r="M379" i="7"/>
  <c r="G32" i="8"/>
  <c r="G37" i="8"/>
  <c r="G23" i="8"/>
  <c r="G17" i="8"/>
  <c r="G13" i="8"/>
  <c r="G9" i="8"/>
  <c r="AC19" i="7"/>
  <c r="G12" i="8"/>
  <c r="AC12" i="7"/>
  <c r="M139" i="7"/>
  <c r="G25" i="8"/>
  <c r="AC42" i="7"/>
  <c r="G29" i="8"/>
  <c r="G15" i="8"/>
  <c r="G28" i="8"/>
  <c r="G7" i="8"/>
  <c r="G14" i="8"/>
  <c r="AC14" i="7"/>
  <c r="AC39" i="7" s="1"/>
  <c r="M169" i="7"/>
  <c r="G36" i="8"/>
  <c r="G10" i="8"/>
  <c r="G27" i="8"/>
  <c r="G35" i="8"/>
  <c r="J22" i="5"/>
  <c r="J157" i="5"/>
  <c r="J187" i="5"/>
  <c r="J457" i="5"/>
  <c r="J517" i="5"/>
  <c r="AC26" i="6"/>
  <c r="M349" i="6"/>
  <c r="F5" i="8"/>
  <c r="F35" i="8"/>
  <c r="F18" i="8"/>
  <c r="F14" i="8"/>
  <c r="F34" i="8"/>
  <c r="F20" i="8"/>
  <c r="J322" i="5"/>
  <c r="AC10" i="6"/>
  <c r="AC38" i="6" s="1"/>
  <c r="M109" i="6"/>
  <c r="J7" i="5"/>
  <c r="J247" i="5"/>
  <c r="F16" i="8"/>
  <c r="J262" i="5"/>
  <c r="J82" i="5"/>
  <c r="J277" i="5"/>
  <c r="J307" i="5"/>
  <c r="F13" i="8"/>
  <c r="F23" i="8"/>
  <c r="F26" i="8"/>
  <c r="F39" i="8"/>
  <c r="F22" i="8"/>
  <c r="F11" i="8"/>
  <c r="J487" i="5"/>
  <c r="M259" i="6"/>
  <c r="AC20" i="6"/>
  <c r="J52" i="5"/>
  <c r="J112" i="5"/>
  <c r="J382" i="5"/>
  <c r="J337" i="5"/>
  <c r="F33" i="8"/>
  <c r="F32" i="8"/>
  <c r="F10" i="8"/>
  <c r="J67" i="5"/>
  <c r="J142" i="5"/>
  <c r="J412" i="5"/>
  <c r="J367" i="5"/>
  <c r="AC12" i="6"/>
  <c r="F9" i="8"/>
  <c r="M439" i="6"/>
  <c r="AC32" i="6"/>
  <c r="F21" i="8"/>
  <c r="F38" i="8"/>
  <c r="F7" i="8"/>
  <c r="F37" i="8"/>
  <c r="F24" i="8"/>
  <c r="J37" i="5"/>
  <c r="J97" i="5"/>
  <c r="J352" i="5"/>
  <c r="J427" i="5"/>
  <c r="J397" i="5"/>
  <c r="AC22" i="6"/>
  <c r="F27" i="8"/>
  <c r="F8" i="8"/>
  <c r="AC24" i="6"/>
  <c r="AC41" i="6" s="1"/>
  <c r="M319" i="6"/>
  <c r="F29" i="8"/>
  <c r="AC8" i="6"/>
  <c r="J202" i="5"/>
  <c r="J127" i="5"/>
  <c r="J292" i="5"/>
  <c r="J442" i="5"/>
  <c r="AC18" i="6"/>
  <c r="AC43" i="6" s="1"/>
  <c r="F31" i="8"/>
  <c r="F30" i="8"/>
  <c r="F17" i="8"/>
  <c r="F25" i="8"/>
  <c r="E36" i="8"/>
  <c r="E14" i="8"/>
  <c r="E26" i="8"/>
  <c r="AC8" i="5"/>
  <c r="E16" i="8"/>
  <c r="E29" i="8"/>
  <c r="E11" i="8"/>
  <c r="E10" i="8"/>
  <c r="E17" i="8"/>
  <c r="E19" i="8"/>
  <c r="E25" i="8"/>
  <c r="AC10" i="5"/>
  <c r="AC39" i="5"/>
  <c r="M454" i="5"/>
  <c r="AC33" i="5"/>
  <c r="AC38" i="5" s="1"/>
  <c r="E34" i="8"/>
  <c r="E39" i="8"/>
  <c r="M364" i="5"/>
  <c r="AC27" i="5"/>
  <c r="E9" i="8"/>
  <c r="E13" i="8"/>
  <c r="E27" i="8"/>
  <c r="AC6" i="5"/>
  <c r="AC40" i="5" s="1"/>
  <c r="M214" i="5"/>
  <c r="AC17" i="5"/>
  <c r="AC43" i="5" s="1"/>
  <c r="E28" i="8"/>
  <c r="E20" i="8"/>
  <c r="E7" i="8"/>
  <c r="E22" i="8"/>
  <c r="E6" i="8"/>
  <c r="E33" i="8"/>
  <c r="E35" i="8"/>
  <c r="E21" i="8"/>
  <c r="AC31" i="5"/>
  <c r="AC28" i="5"/>
  <c r="AC18" i="5"/>
  <c r="M229" i="5"/>
  <c r="E12" i="8"/>
  <c r="E8" i="8"/>
  <c r="C28" i="8"/>
  <c r="J81" i="3"/>
  <c r="J141" i="3"/>
  <c r="J486" i="3"/>
  <c r="J516" i="3"/>
  <c r="C21" i="8"/>
  <c r="C19" i="8"/>
  <c r="C11" i="8"/>
  <c r="C6" i="8"/>
  <c r="C32" i="8"/>
  <c r="C9" i="8"/>
  <c r="J111" i="3"/>
  <c r="J171" i="3"/>
  <c r="J231" i="3"/>
  <c r="J456" i="3"/>
  <c r="C15" i="8"/>
  <c r="C26" i="8"/>
  <c r="C37" i="8"/>
  <c r="C24" i="8"/>
  <c r="C34" i="8"/>
  <c r="C18" i="8"/>
  <c r="J66" i="3"/>
  <c r="J201" i="3"/>
  <c r="J261" i="3"/>
  <c r="J411" i="3"/>
  <c r="C35" i="8"/>
  <c r="C10" i="8"/>
  <c r="C30" i="8"/>
  <c r="J186" i="3"/>
  <c r="J96" i="3"/>
  <c r="J216" i="3"/>
  <c r="J291" i="3"/>
  <c r="J441" i="3"/>
  <c r="C22" i="8"/>
  <c r="C16" i="8"/>
  <c r="J36" i="3"/>
  <c r="J126" i="3"/>
  <c r="J246" i="3"/>
  <c r="J306" i="3"/>
  <c r="J471" i="3"/>
  <c r="C39" i="8"/>
  <c r="C33" i="8"/>
  <c r="C8" i="8"/>
  <c r="C27" i="8"/>
  <c r="C25" i="8"/>
  <c r="J21" i="3"/>
  <c r="J156" i="3"/>
  <c r="J336" i="3"/>
  <c r="J321" i="3"/>
  <c r="C20" i="8"/>
  <c r="C31" i="8"/>
  <c r="C17" i="8"/>
  <c r="C14" i="8"/>
  <c r="C5" i="8"/>
  <c r="C13" i="8"/>
  <c r="AC40" i="6"/>
  <c r="I506" i="7"/>
  <c r="I476" i="7"/>
  <c r="I401" i="7"/>
  <c r="I521" i="7"/>
  <c r="I371" i="7"/>
  <c r="I341" i="7"/>
  <c r="I311" i="7"/>
  <c r="I491" i="7"/>
  <c r="I386" i="7"/>
  <c r="I431" i="7"/>
  <c r="I356" i="7"/>
  <c r="I326" i="7"/>
  <c r="I296" i="7"/>
  <c r="I461" i="7"/>
  <c r="I416" i="7"/>
  <c r="I266" i="7"/>
  <c r="I236" i="7"/>
  <c r="I206" i="7"/>
  <c r="I446" i="7"/>
  <c r="I281" i="7"/>
  <c r="I251" i="7"/>
  <c r="I221" i="7"/>
  <c r="I176" i="7"/>
  <c r="I191" i="7"/>
  <c r="I161" i="7"/>
  <c r="I131" i="7"/>
  <c r="I101" i="7"/>
  <c r="I26" i="7"/>
  <c r="I71" i="7"/>
  <c r="I41" i="7"/>
  <c r="I146" i="7"/>
  <c r="I86" i="7"/>
  <c r="I56" i="7"/>
  <c r="I116" i="7"/>
  <c r="I11" i="7"/>
  <c r="J502" i="7"/>
  <c r="J517" i="7"/>
  <c r="J487" i="7"/>
  <c r="J457" i="7"/>
  <c r="J427" i="7"/>
  <c r="J397" i="7"/>
  <c r="J412" i="7"/>
  <c r="J472" i="7"/>
  <c r="J382" i="7"/>
  <c r="J352" i="7"/>
  <c r="J442" i="7"/>
  <c r="J337" i="7"/>
  <c r="J262" i="7"/>
  <c r="J232" i="7"/>
  <c r="J307" i="7"/>
  <c r="J367" i="7"/>
  <c r="J292" i="7"/>
  <c r="J277" i="7"/>
  <c r="J247" i="7"/>
  <c r="J217" i="7"/>
  <c r="J202" i="7"/>
  <c r="J322" i="7"/>
  <c r="J187" i="7"/>
  <c r="J22" i="7"/>
  <c r="J172" i="7"/>
  <c r="J97" i="7"/>
  <c r="J82" i="7"/>
  <c r="J52" i="7"/>
  <c r="J37" i="7"/>
  <c r="J112" i="7"/>
  <c r="J157" i="7"/>
  <c r="J142" i="7"/>
  <c r="J67" i="7"/>
  <c r="J7" i="7"/>
  <c r="J127" i="7"/>
  <c r="D506" i="7"/>
  <c r="D476" i="7"/>
  <c r="D446" i="7"/>
  <c r="D521" i="7"/>
  <c r="D431" i="7"/>
  <c r="D461" i="7"/>
  <c r="D416" i="7"/>
  <c r="D356" i="7"/>
  <c r="D326" i="7"/>
  <c r="D491" i="7"/>
  <c r="D401" i="7"/>
  <c r="D386" i="7"/>
  <c r="D371" i="7"/>
  <c r="D341" i="7"/>
  <c r="D311" i="7"/>
  <c r="D296" i="7"/>
  <c r="D236" i="7"/>
  <c r="D191" i="7"/>
  <c r="D161" i="7"/>
  <c r="D131" i="7"/>
  <c r="D101" i="7"/>
  <c r="D281" i="7"/>
  <c r="D221" i="7"/>
  <c r="D266" i="7"/>
  <c r="D206" i="7"/>
  <c r="D176" i="7"/>
  <c r="D146" i="7"/>
  <c r="D116" i="7"/>
  <c r="D86" i="7"/>
  <c r="D56" i="7"/>
  <c r="D41" i="7"/>
  <c r="D251" i="7"/>
  <c r="D71" i="7"/>
  <c r="D11" i="7"/>
  <c r="D26" i="7"/>
  <c r="J501" i="7"/>
  <c r="J516" i="7"/>
  <c r="J486" i="7"/>
  <c r="J456" i="7"/>
  <c r="J426" i="7"/>
  <c r="J396" i="7"/>
  <c r="J441" i="7"/>
  <c r="J381" i="7"/>
  <c r="J351" i="7"/>
  <c r="J411" i="7"/>
  <c r="J366" i="7"/>
  <c r="J261" i="7"/>
  <c r="J231" i="7"/>
  <c r="J321" i="7"/>
  <c r="J336" i="7"/>
  <c r="J291" i="7"/>
  <c r="J276" i="7"/>
  <c r="J246" i="7"/>
  <c r="J216" i="7"/>
  <c r="J471" i="7"/>
  <c r="J306" i="7"/>
  <c r="J201" i="7"/>
  <c r="J186" i="7"/>
  <c r="J36" i="7"/>
  <c r="J156" i="7"/>
  <c r="J141" i="7"/>
  <c r="Y43" i="7"/>
  <c r="J126" i="7"/>
  <c r="J111" i="7"/>
  <c r="J81" i="7"/>
  <c r="J51" i="7"/>
  <c r="J171" i="7"/>
  <c r="J6" i="7"/>
  <c r="J96" i="7"/>
  <c r="J66" i="7"/>
  <c r="J21" i="7"/>
  <c r="AC40" i="7"/>
  <c r="C506" i="7"/>
  <c r="C476" i="7"/>
  <c r="C446" i="7"/>
  <c r="C416" i="7"/>
  <c r="C386" i="7"/>
  <c r="C521" i="7"/>
  <c r="C491" i="7"/>
  <c r="C461" i="7"/>
  <c r="C431" i="7"/>
  <c r="C401" i="7"/>
  <c r="C326" i="7"/>
  <c r="C371" i="7"/>
  <c r="C311" i="7"/>
  <c r="C281" i="7"/>
  <c r="C251" i="7"/>
  <c r="C221" i="7"/>
  <c r="C356" i="7"/>
  <c r="C236" i="7"/>
  <c r="C191" i="7"/>
  <c r="C161" i="7"/>
  <c r="C131" i="7"/>
  <c r="C101" i="7"/>
  <c r="C296" i="7"/>
  <c r="C341" i="7"/>
  <c r="C266" i="7"/>
  <c r="C206" i="7"/>
  <c r="C176" i="7"/>
  <c r="C146" i="7"/>
  <c r="C116" i="7"/>
  <c r="C41" i="7"/>
  <c r="C86" i="7"/>
  <c r="C56" i="7"/>
  <c r="C26" i="7"/>
  <c r="C71" i="7"/>
  <c r="C11" i="7"/>
  <c r="J505" i="7"/>
  <c r="J520" i="7"/>
  <c r="J490" i="7"/>
  <c r="J460" i="7"/>
  <c r="J430" i="7"/>
  <c r="J400" i="7"/>
  <c r="J445" i="7"/>
  <c r="J415" i="7"/>
  <c r="J355" i="7"/>
  <c r="J385" i="7"/>
  <c r="J340" i="7"/>
  <c r="J295" i="7"/>
  <c r="J265" i="7"/>
  <c r="J235" i="7"/>
  <c r="J205" i="7"/>
  <c r="J325" i="7"/>
  <c r="J370" i="7"/>
  <c r="J475" i="7"/>
  <c r="J310" i="7"/>
  <c r="J280" i="7"/>
  <c r="J250" i="7"/>
  <c r="J220" i="7"/>
  <c r="J190" i="7"/>
  <c r="J100" i="7"/>
  <c r="J85" i="7"/>
  <c r="J55" i="7"/>
  <c r="J40" i="7"/>
  <c r="J175" i="7"/>
  <c r="J10" i="7"/>
  <c r="J160" i="7"/>
  <c r="J145" i="7"/>
  <c r="J130" i="7"/>
  <c r="J115" i="7"/>
  <c r="J70" i="7"/>
  <c r="J25" i="7"/>
  <c r="AC38" i="7"/>
  <c r="J504" i="7"/>
  <c r="J519" i="7"/>
  <c r="J489" i="7"/>
  <c r="J459" i="7"/>
  <c r="J429" i="7"/>
  <c r="J399" i="7"/>
  <c r="J474" i="7"/>
  <c r="J384" i="7"/>
  <c r="J354" i="7"/>
  <c r="J444" i="7"/>
  <c r="J309" i="7"/>
  <c r="J264" i="7"/>
  <c r="J234" i="7"/>
  <c r="J204" i="7"/>
  <c r="J414" i="7"/>
  <c r="J339" i="7"/>
  <c r="J279" i="7"/>
  <c r="J249" i="7"/>
  <c r="J219" i="7"/>
  <c r="J369" i="7"/>
  <c r="J324" i="7"/>
  <c r="J189" i="7"/>
  <c r="J294" i="7"/>
  <c r="J159" i="7"/>
  <c r="J144" i="7"/>
  <c r="J129" i="7"/>
  <c r="J114" i="7"/>
  <c r="J99" i="7"/>
  <c r="J84" i="7"/>
  <c r="J54" i="7"/>
  <c r="J9" i="7"/>
  <c r="J39" i="7"/>
  <c r="J24" i="7"/>
  <c r="J174" i="7"/>
  <c r="J69" i="7"/>
  <c r="E521" i="7"/>
  <c r="E491" i="7"/>
  <c r="E461" i="7"/>
  <c r="E416" i="7"/>
  <c r="E446" i="7"/>
  <c r="E356" i="7"/>
  <c r="E326" i="7"/>
  <c r="E296" i="7"/>
  <c r="E506" i="7"/>
  <c r="E386" i="7"/>
  <c r="E371" i="7"/>
  <c r="E341" i="7"/>
  <c r="E311" i="7"/>
  <c r="E476" i="7"/>
  <c r="E431" i="7"/>
  <c r="E281" i="7"/>
  <c r="E251" i="7"/>
  <c r="E221" i="7"/>
  <c r="E401" i="7"/>
  <c r="E266" i="7"/>
  <c r="E236" i="7"/>
  <c r="E206" i="7"/>
  <c r="E191" i="7"/>
  <c r="E176" i="7"/>
  <c r="E146" i="7"/>
  <c r="E116" i="7"/>
  <c r="E71" i="7"/>
  <c r="E11" i="7"/>
  <c r="E161" i="7"/>
  <c r="E131" i="7"/>
  <c r="E26" i="7"/>
  <c r="E101" i="7"/>
  <c r="E41" i="7"/>
  <c r="E86" i="7"/>
  <c r="E56" i="7"/>
  <c r="H521" i="7"/>
  <c r="H491" i="7"/>
  <c r="H461" i="7"/>
  <c r="H506" i="7"/>
  <c r="H446" i="7"/>
  <c r="H401" i="7"/>
  <c r="H371" i="7"/>
  <c r="H341" i="7"/>
  <c r="H311" i="7"/>
  <c r="H476" i="7"/>
  <c r="H431" i="7"/>
  <c r="H356" i="7"/>
  <c r="H326" i="7"/>
  <c r="H416" i="7"/>
  <c r="H386" i="7"/>
  <c r="H296" i="7"/>
  <c r="H236" i="7"/>
  <c r="H221" i="7"/>
  <c r="H176" i="7"/>
  <c r="H146" i="7"/>
  <c r="H116" i="7"/>
  <c r="H281" i="7"/>
  <c r="H266" i="7"/>
  <c r="H206" i="7"/>
  <c r="H251" i="7"/>
  <c r="H191" i="7"/>
  <c r="H161" i="7"/>
  <c r="H131" i="7"/>
  <c r="H101" i="7"/>
  <c r="H71" i="7"/>
  <c r="H11" i="7"/>
  <c r="H26" i="7"/>
  <c r="H41" i="7"/>
  <c r="H86" i="7"/>
  <c r="H56" i="7"/>
  <c r="F521" i="7"/>
  <c r="F491" i="7"/>
  <c r="F506" i="7"/>
  <c r="F476" i="7"/>
  <c r="F446" i="7"/>
  <c r="F416" i="7"/>
  <c r="F386" i="7"/>
  <c r="F401" i="7"/>
  <c r="F371" i="7"/>
  <c r="F341" i="7"/>
  <c r="F431" i="7"/>
  <c r="F461" i="7"/>
  <c r="F326" i="7"/>
  <c r="F281" i="7"/>
  <c r="F251" i="7"/>
  <c r="F221" i="7"/>
  <c r="F311" i="7"/>
  <c r="F356" i="7"/>
  <c r="F296" i="7"/>
  <c r="F266" i="7"/>
  <c r="F236" i="7"/>
  <c r="F206" i="7"/>
  <c r="F191" i="7"/>
  <c r="F176" i="7"/>
  <c r="F71" i="7"/>
  <c r="F11" i="7"/>
  <c r="F161" i="7"/>
  <c r="F146" i="7"/>
  <c r="F131" i="7"/>
  <c r="F26" i="7"/>
  <c r="F116" i="7"/>
  <c r="F101" i="7"/>
  <c r="F41" i="7"/>
  <c r="F86" i="7"/>
  <c r="F56" i="7"/>
  <c r="J503" i="7"/>
  <c r="J518" i="7"/>
  <c r="J488" i="7"/>
  <c r="J458" i="7"/>
  <c r="J428" i="7"/>
  <c r="J398" i="7"/>
  <c r="J443" i="7"/>
  <c r="J413" i="7"/>
  <c r="J383" i="7"/>
  <c r="J353" i="7"/>
  <c r="J263" i="7"/>
  <c r="J233" i="7"/>
  <c r="J203" i="7"/>
  <c r="J368" i="7"/>
  <c r="J323" i="7"/>
  <c r="J308" i="7"/>
  <c r="J278" i="7"/>
  <c r="J248" i="7"/>
  <c r="J218" i="7"/>
  <c r="J473" i="7"/>
  <c r="J338" i="7"/>
  <c r="J293" i="7"/>
  <c r="J188" i="7"/>
  <c r="J8" i="7"/>
  <c r="J83" i="7"/>
  <c r="J53" i="7"/>
  <c r="J23" i="7"/>
  <c r="J158" i="7"/>
  <c r="J143" i="7"/>
  <c r="J173" i="7"/>
  <c r="J128" i="7"/>
  <c r="J113" i="7"/>
  <c r="J38" i="7"/>
  <c r="J98" i="7"/>
  <c r="J68" i="7"/>
  <c r="G521" i="7"/>
  <c r="G491" i="7"/>
  <c r="G461" i="7"/>
  <c r="G431" i="7"/>
  <c r="G401" i="7"/>
  <c r="G506" i="7"/>
  <c r="G476" i="7"/>
  <c r="G446" i="7"/>
  <c r="G416" i="7"/>
  <c r="G386" i="7"/>
  <c r="G326" i="7"/>
  <c r="G281" i="7"/>
  <c r="G371" i="7"/>
  <c r="G311" i="7"/>
  <c r="G356" i="7"/>
  <c r="G296" i="7"/>
  <c r="G266" i="7"/>
  <c r="G236" i="7"/>
  <c r="G206" i="7"/>
  <c r="G341" i="7"/>
  <c r="G221" i="7"/>
  <c r="G176" i="7"/>
  <c r="G146" i="7"/>
  <c r="G116" i="7"/>
  <c r="G251" i="7"/>
  <c r="G191" i="7"/>
  <c r="G161" i="7"/>
  <c r="G131" i="7"/>
  <c r="G101" i="7"/>
  <c r="G71" i="7"/>
  <c r="G11" i="7"/>
  <c r="G26" i="7"/>
  <c r="G41" i="7"/>
  <c r="G86" i="7"/>
  <c r="G56" i="7"/>
  <c r="AC43" i="7"/>
  <c r="J506" i="6"/>
  <c r="J476" i="6"/>
  <c r="J446" i="6"/>
  <c r="J521" i="6"/>
  <c r="J491" i="6"/>
  <c r="J461" i="6"/>
  <c r="J431" i="6"/>
  <c r="J356" i="6"/>
  <c r="J326" i="6"/>
  <c r="J296" i="6"/>
  <c r="J386" i="6"/>
  <c r="J416" i="6"/>
  <c r="J401" i="6"/>
  <c r="J251" i="6"/>
  <c r="J221" i="6"/>
  <c r="J191" i="6"/>
  <c r="J236" i="6"/>
  <c r="J206" i="6"/>
  <c r="J176" i="6"/>
  <c r="J371" i="6"/>
  <c r="J341" i="6"/>
  <c r="J311" i="6"/>
  <c r="J281" i="6"/>
  <c r="J161" i="6"/>
  <c r="J131" i="6"/>
  <c r="J101" i="6"/>
  <c r="J71" i="6"/>
  <c r="J146" i="6"/>
  <c r="J266" i="6"/>
  <c r="J41" i="6"/>
  <c r="J116" i="6"/>
  <c r="J86" i="6"/>
  <c r="J56" i="6"/>
  <c r="J11" i="6"/>
  <c r="J26" i="6"/>
  <c r="J503" i="6"/>
  <c r="J473" i="6"/>
  <c r="J443" i="6"/>
  <c r="J383" i="6"/>
  <c r="J353" i="6"/>
  <c r="J323" i="6"/>
  <c r="J293" i="6"/>
  <c r="J413" i="6"/>
  <c r="J398" i="6"/>
  <c r="J518" i="6"/>
  <c r="J488" i="6"/>
  <c r="J458" i="6"/>
  <c r="J428" i="6"/>
  <c r="J368" i="6"/>
  <c r="J338" i="6"/>
  <c r="J308" i="6"/>
  <c r="J278" i="6"/>
  <c r="J248" i="6"/>
  <c r="J218" i="6"/>
  <c r="J188" i="6"/>
  <c r="J263" i="6"/>
  <c r="J233" i="6"/>
  <c r="J203" i="6"/>
  <c r="J173" i="6"/>
  <c r="J128" i="6"/>
  <c r="J98" i="6"/>
  <c r="J68" i="6"/>
  <c r="J158" i="6"/>
  <c r="J113" i="6"/>
  <c r="J83" i="6"/>
  <c r="J53" i="6"/>
  <c r="J8" i="6"/>
  <c r="J23" i="6"/>
  <c r="J38" i="6"/>
  <c r="J143" i="6"/>
  <c r="E521" i="6"/>
  <c r="E491" i="6"/>
  <c r="E461" i="6"/>
  <c r="E431" i="6"/>
  <c r="E401" i="6"/>
  <c r="E506" i="6"/>
  <c r="E476" i="6"/>
  <c r="E446" i="6"/>
  <c r="E416" i="6"/>
  <c r="E386" i="6"/>
  <c r="E371" i="6"/>
  <c r="E341" i="6"/>
  <c r="E311" i="6"/>
  <c r="E281" i="6"/>
  <c r="E356" i="6"/>
  <c r="E326" i="6"/>
  <c r="E296" i="6"/>
  <c r="E236" i="6"/>
  <c r="E206" i="6"/>
  <c r="E176" i="6"/>
  <c r="E146" i="6"/>
  <c r="E266" i="6"/>
  <c r="E251" i="6"/>
  <c r="E221" i="6"/>
  <c r="E191" i="6"/>
  <c r="E161" i="6"/>
  <c r="E41" i="6"/>
  <c r="E116" i="6"/>
  <c r="E86" i="6"/>
  <c r="E56" i="6"/>
  <c r="E131" i="6"/>
  <c r="E101" i="6"/>
  <c r="E71" i="6"/>
  <c r="E26" i="6"/>
  <c r="E11" i="6"/>
  <c r="D506" i="6"/>
  <c r="D476" i="6"/>
  <c r="D446" i="6"/>
  <c r="D416" i="6"/>
  <c r="D521" i="6"/>
  <c r="D491" i="6"/>
  <c r="D461" i="6"/>
  <c r="D431" i="6"/>
  <c r="D401" i="6"/>
  <c r="D356" i="6"/>
  <c r="D326" i="6"/>
  <c r="D296" i="6"/>
  <c r="D266" i="6"/>
  <c r="D386" i="6"/>
  <c r="D371" i="6"/>
  <c r="D341" i="6"/>
  <c r="D311" i="6"/>
  <c r="D281" i="6"/>
  <c r="D236" i="6"/>
  <c r="D206" i="6"/>
  <c r="D176" i="6"/>
  <c r="D146" i="6"/>
  <c r="D41" i="6"/>
  <c r="D161" i="6"/>
  <c r="D116" i="6"/>
  <c r="D86" i="6"/>
  <c r="D56" i="6"/>
  <c r="D251" i="6"/>
  <c r="D221" i="6"/>
  <c r="D191" i="6"/>
  <c r="D101" i="6"/>
  <c r="D71" i="6"/>
  <c r="D131" i="6"/>
  <c r="D11" i="6"/>
  <c r="D26" i="6"/>
  <c r="J504" i="6"/>
  <c r="J474" i="6"/>
  <c r="J444" i="6"/>
  <c r="J414" i="6"/>
  <c r="J399" i="6"/>
  <c r="J384" i="6"/>
  <c r="J354" i="6"/>
  <c r="J324" i="6"/>
  <c r="J294" i="6"/>
  <c r="J519" i="6"/>
  <c r="J489" i="6"/>
  <c r="J459" i="6"/>
  <c r="J429" i="6"/>
  <c r="J249" i="6"/>
  <c r="J219" i="6"/>
  <c r="J189" i="6"/>
  <c r="J264" i="6"/>
  <c r="J234" i="6"/>
  <c r="J204" i="6"/>
  <c r="J174" i="6"/>
  <c r="J369" i="6"/>
  <c r="J339" i="6"/>
  <c r="J309" i="6"/>
  <c r="J279" i="6"/>
  <c r="J129" i="6"/>
  <c r="J99" i="6"/>
  <c r="J69" i="6"/>
  <c r="J144" i="6"/>
  <c r="J114" i="6"/>
  <c r="J84" i="6"/>
  <c r="J54" i="6"/>
  <c r="J39" i="6"/>
  <c r="J159" i="6"/>
  <c r="J9" i="6"/>
  <c r="J24" i="6"/>
  <c r="J505" i="6"/>
  <c r="J475" i="6"/>
  <c r="J445" i="6"/>
  <c r="J520" i="6"/>
  <c r="J490" i="6"/>
  <c r="J460" i="6"/>
  <c r="J430" i="6"/>
  <c r="J385" i="6"/>
  <c r="J355" i="6"/>
  <c r="J325" i="6"/>
  <c r="J295" i="6"/>
  <c r="J415" i="6"/>
  <c r="J400" i="6"/>
  <c r="J250" i="6"/>
  <c r="J220" i="6"/>
  <c r="J190" i="6"/>
  <c r="J265" i="6"/>
  <c r="J235" i="6"/>
  <c r="J205" i="6"/>
  <c r="J175" i="6"/>
  <c r="J280" i="6"/>
  <c r="J130" i="6"/>
  <c r="J100" i="6"/>
  <c r="J70" i="6"/>
  <c r="J370" i="6"/>
  <c r="J160" i="6"/>
  <c r="J340" i="6"/>
  <c r="J115" i="6"/>
  <c r="J85" i="6"/>
  <c r="J55" i="6"/>
  <c r="J40" i="6"/>
  <c r="J145" i="6"/>
  <c r="J310" i="6"/>
  <c r="J10" i="6"/>
  <c r="J25" i="6"/>
  <c r="I506" i="6"/>
  <c r="I476" i="6"/>
  <c r="I446" i="6"/>
  <c r="I416" i="6"/>
  <c r="I521" i="6"/>
  <c r="I491" i="6"/>
  <c r="I461" i="6"/>
  <c r="I431" i="6"/>
  <c r="I401" i="6"/>
  <c r="I356" i="6"/>
  <c r="I326" i="6"/>
  <c r="I296" i="6"/>
  <c r="I386" i="6"/>
  <c r="I371" i="6"/>
  <c r="I341" i="6"/>
  <c r="I311" i="6"/>
  <c r="I281" i="6"/>
  <c r="I251" i="6"/>
  <c r="I221" i="6"/>
  <c r="I191" i="6"/>
  <c r="I161" i="6"/>
  <c r="I236" i="6"/>
  <c r="I206" i="6"/>
  <c r="I176" i="6"/>
  <c r="I146" i="6"/>
  <c r="I266" i="6"/>
  <c r="I131" i="6"/>
  <c r="I101" i="6"/>
  <c r="I71" i="6"/>
  <c r="I26" i="6"/>
  <c r="I41" i="6"/>
  <c r="I116" i="6"/>
  <c r="I86" i="6"/>
  <c r="I56" i="6"/>
  <c r="I11" i="6"/>
  <c r="AC39" i="6"/>
  <c r="AC42" i="6"/>
  <c r="F521" i="6"/>
  <c r="F491" i="6"/>
  <c r="F461" i="6"/>
  <c r="F431" i="6"/>
  <c r="F506" i="6"/>
  <c r="F476" i="6"/>
  <c r="F446" i="6"/>
  <c r="F371" i="6"/>
  <c r="F341" i="6"/>
  <c r="F311" i="6"/>
  <c r="F281" i="6"/>
  <c r="F386" i="6"/>
  <c r="F236" i="6"/>
  <c r="F206" i="6"/>
  <c r="F176" i="6"/>
  <c r="F401" i="6"/>
  <c r="F266" i="6"/>
  <c r="F251" i="6"/>
  <c r="F221" i="6"/>
  <c r="F191" i="6"/>
  <c r="F416" i="6"/>
  <c r="F116" i="6"/>
  <c r="F86" i="6"/>
  <c r="F56" i="6"/>
  <c r="F161" i="6"/>
  <c r="F356" i="6"/>
  <c r="F146" i="6"/>
  <c r="F131" i="6"/>
  <c r="F101" i="6"/>
  <c r="F71" i="6"/>
  <c r="F326" i="6"/>
  <c r="F296" i="6"/>
  <c r="F41" i="6"/>
  <c r="F26" i="6"/>
  <c r="F11" i="6"/>
  <c r="C506" i="6"/>
  <c r="C476" i="6"/>
  <c r="C446" i="6"/>
  <c r="C416" i="6"/>
  <c r="C386" i="6"/>
  <c r="C521" i="6"/>
  <c r="C491" i="6"/>
  <c r="C461" i="6"/>
  <c r="C431" i="6"/>
  <c r="C401" i="6"/>
  <c r="C356" i="6"/>
  <c r="C326" i="6"/>
  <c r="C296" i="6"/>
  <c r="C266" i="6"/>
  <c r="C371" i="6"/>
  <c r="C341" i="6"/>
  <c r="C311" i="6"/>
  <c r="C281" i="6"/>
  <c r="C236" i="6"/>
  <c r="C206" i="6"/>
  <c r="C176" i="6"/>
  <c r="C251" i="6"/>
  <c r="C221" i="6"/>
  <c r="C191" i="6"/>
  <c r="C161" i="6"/>
  <c r="C41" i="6"/>
  <c r="C116" i="6"/>
  <c r="C86" i="6"/>
  <c r="C56" i="6"/>
  <c r="C146" i="6"/>
  <c r="C131" i="6"/>
  <c r="C101" i="6"/>
  <c r="C71" i="6"/>
  <c r="C26" i="6"/>
  <c r="C11" i="6"/>
  <c r="G521" i="6"/>
  <c r="G491" i="6"/>
  <c r="G461" i="6"/>
  <c r="G431" i="6"/>
  <c r="G401" i="6"/>
  <c r="G506" i="6"/>
  <c r="G476" i="6"/>
  <c r="G446" i="6"/>
  <c r="G416" i="6"/>
  <c r="G371" i="6"/>
  <c r="G341" i="6"/>
  <c r="G311" i="6"/>
  <c r="G281" i="6"/>
  <c r="G356" i="6"/>
  <c r="G326" i="6"/>
  <c r="G296" i="6"/>
  <c r="G266" i="6"/>
  <c r="G251" i="6"/>
  <c r="G221" i="6"/>
  <c r="G191" i="6"/>
  <c r="G161" i="6"/>
  <c r="G236" i="6"/>
  <c r="G206" i="6"/>
  <c r="G176" i="6"/>
  <c r="G146" i="6"/>
  <c r="G386" i="6"/>
  <c r="G131" i="6"/>
  <c r="G101" i="6"/>
  <c r="G71" i="6"/>
  <c r="G26" i="6"/>
  <c r="G116" i="6"/>
  <c r="G86" i="6"/>
  <c r="G56" i="6"/>
  <c r="G41" i="6"/>
  <c r="G11" i="6"/>
  <c r="H521" i="6"/>
  <c r="H491" i="6"/>
  <c r="H461" i="6"/>
  <c r="H431" i="6"/>
  <c r="H401" i="6"/>
  <c r="H506" i="6"/>
  <c r="H476" i="6"/>
  <c r="H446" i="6"/>
  <c r="H416" i="6"/>
  <c r="H371" i="6"/>
  <c r="H341" i="6"/>
  <c r="H311" i="6"/>
  <c r="H281" i="6"/>
  <c r="H356" i="6"/>
  <c r="H326" i="6"/>
  <c r="H296" i="6"/>
  <c r="H386" i="6"/>
  <c r="H266" i="6"/>
  <c r="H251" i="6"/>
  <c r="H221" i="6"/>
  <c r="H191" i="6"/>
  <c r="H161" i="6"/>
  <c r="H146" i="6"/>
  <c r="H131" i="6"/>
  <c r="H101" i="6"/>
  <c r="H71" i="6"/>
  <c r="H236" i="6"/>
  <c r="H206" i="6"/>
  <c r="H176" i="6"/>
  <c r="H41" i="6"/>
  <c r="H11" i="6"/>
  <c r="H86" i="6"/>
  <c r="H56" i="6"/>
  <c r="H116" i="6"/>
  <c r="H26" i="6"/>
  <c r="J502" i="6"/>
  <c r="J472" i="6"/>
  <c r="J442" i="6"/>
  <c r="J382" i="6"/>
  <c r="J352" i="6"/>
  <c r="J322" i="6"/>
  <c r="J292" i="6"/>
  <c r="J517" i="6"/>
  <c r="J487" i="6"/>
  <c r="J457" i="6"/>
  <c r="J427" i="6"/>
  <c r="J412" i="6"/>
  <c r="J397" i="6"/>
  <c r="J247" i="6"/>
  <c r="J217" i="6"/>
  <c r="J187" i="6"/>
  <c r="J367" i="6"/>
  <c r="J337" i="6"/>
  <c r="J307" i="6"/>
  <c r="J277" i="6"/>
  <c r="J262" i="6"/>
  <c r="J232" i="6"/>
  <c r="J202" i="6"/>
  <c r="J172" i="6"/>
  <c r="J127" i="6"/>
  <c r="J97" i="6"/>
  <c r="J67" i="6"/>
  <c r="J112" i="6"/>
  <c r="J82" i="6"/>
  <c r="J52" i="6"/>
  <c r="J37" i="6"/>
  <c r="J142" i="6"/>
  <c r="J157" i="6"/>
  <c r="J22" i="6"/>
  <c r="J7" i="6"/>
  <c r="AC41" i="5"/>
  <c r="I506" i="5"/>
  <c r="I476" i="5"/>
  <c r="I446" i="5"/>
  <c r="I416" i="5"/>
  <c r="I386" i="5"/>
  <c r="I521" i="5"/>
  <c r="I491" i="5"/>
  <c r="I461" i="5"/>
  <c r="I431" i="5"/>
  <c r="I401" i="5"/>
  <c r="I371" i="5"/>
  <c r="I341" i="5"/>
  <c r="I311" i="5"/>
  <c r="I356" i="5"/>
  <c r="I326" i="5"/>
  <c r="I251" i="5"/>
  <c r="I221" i="5"/>
  <c r="I191" i="5"/>
  <c r="I296" i="5"/>
  <c r="I281" i="5"/>
  <c r="I266" i="5"/>
  <c r="I236" i="5"/>
  <c r="I206" i="5"/>
  <c r="I176" i="5"/>
  <c r="I146" i="5"/>
  <c r="I116" i="5"/>
  <c r="I86" i="5"/>
  <c r="I56" i="5"/>
  <c r="I161" i="5"/>
  <c r="I131" i="5"/>
  <c r="I101" i="5"/>
  <c r="I71" i="5"/>
  <c r="I26" i="5"/>
  <c r="I11" i="5"/>
  <c r="I41" i="5"/>
  <c r="J429" i="5"/>
  <c r="J414" i="5"/>
  <c r="J369" i="5"/>
  <c r="J339" i="5"/>
  <c r="J309" i="5"/>
  <c r="J519" i="5"/>
  <c r="J504" i="5"/>
  <c r="J399" i="5"/>
  <c r="J384" i="5"/>
  <c r="J489" i="5"/>
  <c r="J474" i="5"/>
  <c r="J459" i="5"/>
  <c r="J444" i="5"/>
  <c r="J354" i="5"/>
  <c r="J324" i="5"/>
  <c r="J279" i="5"/>
  <c r="J249" i="5"/>
  <c r="J219" i="5"/>
  <c r="J189" i="5"/>
  <c r="J294" i="5"/>
  <c r="J144" i="5"/>
  <c r="J114" i="5"/>
  <c r="J84" i="5"/>
  <c r="J264" i="5"/>
  <c r="J234" i="5"/>
  <c r="J204" i="5"/>
  <c r="J174" i="5"/>
  <c r="J159" i="5"/>
  <c r="J129" i="5"/>
  <c r="J99" i="5"/>
  <c r="J69" i="5"/>
  <c r="J39" i="5"/>
  <c r="J24" i="5"/>
  <c r="J54" i="5"/>
  <c r="J9" i="5"/>
  <c r="F491" i="5"/>
  <c r="F476" i="5"/>
  <c r="F461" i="5"/>
  <c r="F356" i="5"/>
  <c r="F326" i="5"/>
  <c r="F296" i="5"/>
  <c r="F446" i="5"/>
  <c r="F431" i="5"/>
  <c r="F416" i="5"/>
  <c r="F506" i="5"/>
  <c r="F386" i="5"/>
  <c r="F521" i="5"/>
  <c r="F311" i="5"/>
  <c r="F281" i="5"/>
  <c r="F401" i="5"/>
  <c r="F266" i="5"/>
  <c r="F236" i="5"/>
  <c r="F206" i="5"/>
  <c r="F176" i="5"/>
  <c r="F371" i="5"/>
  <c r="F341" i="5"/>
  <c r="F161" i="5"/>
  <c r="F131" i="5"/>
  <c r="F101" i="5"/>
  <c r="F71" i="5"/>
  <c r="F251" i="5"/>
  <c r="F221" i="5"/>
  <c r="F191" i="5"/>
  <c r="F146" i="5"/>
  <c r="F116" i="5"/>
  <c r="F86" i="5"/>
  <c r="F56" i="5"/>
  <c r="F26" i="5"/>
  <c r="F41" i="5"/>
  <c r="F11" i="5"/>
  <c r="G521" i="5"/>
  <c r="G491" i="5"/>
  <c r="G461" i="5"/>
  <c r="G431" i="5"/>
  <c r="G401" i="5"/>
  <c r="G476" i="5"/>
  <c r="G356" i="5"/>
  <c r="G326" i="5"/>
  <c r="G296" i="5"/>
  <c r="G446" i="5"/>
  <c r="G416" i="5"/>
  <c r="G371" i="5"/>
  <c r="G341" i="5"/>
  <c r="G311" i="5"/>
  <c r="G266" i="5"/>
  <c r="G236" i="5"/>
  <c r="G206" i="5"/>
  <c r="G176" i="5"/>
  <c r="G506" i="5"/>
  <c r="G386" i="5"/>
  <c r="G251" i="5"/>
  <c r="G221" i="5"/>
  <c r="G191" i="5"/>
  <c r="G281" i="5"/>
  <c r="G146" i="5"/>
  <c r="G116" i="5"/>
  <c r="G86" i="5"/>
  <c r="G56" i="5"/>
  <c r="G161" i="5"/>
  <c r="G131" i="5"/>
  <c r="G101" i="5"/>
  <c r="G71" i="5"/>
  <c r="G26" i="5"/>
  <c r="G41" i="5"/>
  <c r="G11" i="5"/>
  <c r="J488" i="5"/>
  <c r="J473" i="5"/>
  <c r="J383" i="5"/>
  <c r="J458" i="5"/>
  <c r="J443" i="5"/>
  <c r="J368" i="5"/>
  <c r="J338" i="5"/>
  <c r="J308" i="5"/>
  <c r="J428" i="5"/>
  <c r="J413" i="5"/>
  <c r="J293" i="5"/>
  <c r="J518" i="5"/>
  <c r="J278" i="5"/>
  <c r="J248" i="5"/>
  <c r="J218" i="5"/>
  <c r="J188" i="5"/>
  <c r="J398" i="5"/>
  <c r="J353" i="5"/>
  <c r="J503" i="5"/>
  <c r="J323" i="5"/>
  <c r="J143" i="5"/>
  <c r="J113" i="5"/>
  <c r="J83" i="5"/>
  <c r="J158" i="5"/>
  <c r="J128" i="5"/>
  <c r="J98" i="5"/>
  <c r="J68" i="5"/>
  <c r="J263" i="5"/>
  <c r="J233" i="5"/>
  <c r="J203" i="5"/>
  <c r="J173" i="5"/>
  <c r="J38" i="5"/>
  <c r="J53" i="5"/>
  <c r="J8" i="5"/>
  <c r="J23" i="5"/>
  <c r="J520" i="5"/>
  <c r="J505" i="5"/>
  <c r="J400" i="5"/>
  <c r="J385" i="5"/>
  <c r="J490" i="5"/>
  <c r="J475" i="5"/>
  <c r="J370" i="5"/>
  <c r="J340" i="5"/>
  <c r="J310" i="5"/>
  <c r="J460" i="5"/>
  <c r="J445" i="5"/>
  <c r="J325" i="5"/>
  <c r="J295" i="5"/>
  <c r="J250" i="5"/>
  <c r="J220" i="5"/>
  <c r="J190" i="5"/>
  <c r="J430" i="5"/>
  <c r="J280" i="5"/>
  <c r="J355" i="5"/>
  <c r="J145" i="5"/>
  <c r="J115" i="5"/>
  <c r="J85" i="5"/>
  <c r="J415" i="5"/>
  <c r="J265" i="5"/>
  <c r="J235" i="5"/>
  <c r="J205" i="5"/>
  <c r="J175" i="5"/>
  <c r="J160" i="5"/>
  <c r="J130" i="5"/>
  <c r="J100" i="5"/>
  <c r="J70" i="5"/>
  <c r="J55" i="5"/>
  <c r="J10" i="5"/>
  <c r="J25" i="5"/>
  <c r="J40" i="5"/>
  <c r="D506" i="5"/>
  <c r="D476" i="5"/>
  <c r="D446" i="5"/>
  <c r="D416" i="5"/>
  <c r="D386" i="5"/>
  <c r="D521" i="5"/>
  <c r="D491" i="5"/>
  <c r="D461" i="5"/>
  <c r="D431" i="5"/>
  <c r="D401" i="5"/>
  <c r="D371" i="5"/>
  <c r="D356" i="5"/>
  <c r="D326" i="5"/>
  <c r="D296" i="5"/>
  <c r="D341" i="5"/>
  <c r="D251" i="5"/>
  <c r="D221" i="5"/>
  <c r="D191" i="5"/>
  <c r="D311" i="5"/>
  <c r="D281" i="5"/>
  <c r="D266" i="5"/>
  <c r="D236" i="5"/>
  <c r="D206" i="5"/>
  <c r="D176" i="5"/>
  <c r="D161" i="5"/>
  <c r="D131" i="5"/>
  <c r="D101" i="5"/>
  <c r="D71" i="5"/>
  <c r="D116" i="5"/>
  <c r="D86" i="5"/>
  <c r="D11" i="5"/>
  <c r="D26" i="5"/>
  <c r="D41" i="5"/>
  <c r="D146" i="5"/>
  <c r="D56" i="5"/>
  <c r="H521" i="5"/>
  <c r="H491" i="5"/>
  <c r="H461" i="5"/>
  <c r="H431" i="5"/>
  <c r="H401" i="5"/>
  <c r="H506" i="5"/>
  <c r="H476" i="5"/>
  <c r="H446" i="5"/>
  <c r="H416" i="5"/>
  <c r="H386" i="5"/>
  <c r="H371" i="5"/>
  <c r="H341" i="5"/>
  <c r="H311" i="5"/>
  <c r="H266" i="5"/>
  <c r="H236" i="5"/>
  <c r="H206" i="5"/>
  <c r="H176" i="5"/>
  <c r="H251" i="5"/>
  <c r="H221" i="5"/>
  <c r="H191" i="5"/>
  <c r="H326" i="5"/>
  <c r="H146" i="5"/>
  <c r="H116" i="5"/>
  <c r="H86" i="5"/>
  <c r="H56" i="5"/>
  <c r="H281" i="5"/>
  <c r="H356" i="5"/>
  <c r="H101" i="5"/>
  <c r="H41" i="5"/>
  <c r="H161" i="5"/>
  <c r="H296" i="5"/>
  <c r="H71" i="5"/>
  <c r="H11" i="5"/>
  <c r="H131" i="5"/>
  <c r="H26" i="5"/>
  <c r="J456" i="5"/>
  <c r="J441" i="5"/>
  <c r="J426" i="5"/>
  <c r="J411" i="5"/>
  <c r="J366" i="5"/>
  <c r="J336" i="5"/>
  <c r="J306" i="5"/>
  <c r="J516" i="5"/>
  <c r="J501" i="5"/>
  <c r="J396" i="5"/>
  <c r="J486" i="5"/>
  <c r="J381" i="5"/>
  <c r="J321" i="5"/>
  <c r="J291" i="5"/>
  <c r="J276" i="5"/>
  <c r="J246" i="5"/>
  <c r="J216" i="5"/>
  <c r="J186" i="5"/>
  <c r="J471" i="5"/>
  <c r="J351" i="5"/>
  <c r="J171" i="5"/>
  <c r="J141" i="5"/>
  <c r="J111" i="5"/>
  <c r="J81" i="5"/>
  <c r="J156" i="5"/>
  <c r="J126" i="5"/>
  <c r="J96" i="5"/>
  <c r="J66" i="5"/>
  <c r="J261" i="5"/>
  <c r="J231" i="5"/>
  <c r="J201" i="5"/>
  <c r="Y43" i="5"/>
  <c r="J6" i="5"/>
  <c r="J51" i="5"/>
  <c r="J21" i="5"/>
  <c r="J36" i="5"/>
  <c r="AC42" i="5"/>
  <c r="J443" i="4"/>
  <c r="J428" i="4"/>
  <c r="J413" i="4"/>
  <c r="J398" i="4"/>
  <c r="J518" i="4"/>
  <c r="J473" i="4"/>
  <c r="J458" i="4"/>
  <c r="J293" i="4"/>
  <c r="J278" i="4"/>
  <c r="J248" i="4"/>
  <c r="J218" i="4"/>
  <c r="J188" i="4"/>
  <c r="J383" i="4"/>
  <c r="J368" i="4"/>
  <c r="J353" i="4"/>
  <c r="J338" i="4"/>
  <c r="J503" i="4"/>
  <c r="J323" i="4"/>
  <c r="J308" i="4"/>
  <c r="J263" i="4"/>
  <c r="J233" i="4"/>
  <c r="J488" i="4"/>
  <c r="J173" i="4"/>
  <c r="J158" i="4"/>
  <c r="J128" i="4"/>
  <c r="J203" i="4"/>
  <c r="J143" i="4"/>
  <c r="J68" i="4"/>
  <c r="J98" i="4"/>
  <c r="J8" i="4"/>
  <c r="J113" i="4"/>
  <c r="J38" i="4"/>
  <c r="J53" i="4"/>
  <c r="J23" i="4"/>
  <c r="J83" i="4"/>
  <c r="G521" i="4"/>
  <c r="G491" i="4"/>
  <c r="G461" i="4"/>
  <c r="G431" i="4"/>
  <c r="G401" i="4"/>
  <c r="G506" i="4"/>
  <c r="G476" i="4"/>
  <c r="G446" i="4"/>
  <c r="G416" i="4"/>
  <c r="G371" i="4"/>
  <c r="G341" i="4"/>
  <c r="G311" i="4"/>
  <c r="G356" i="4"/>
  <c r="G326" i="4"/>
  <c r="G296" i="4"/>
  <c r="G266" i="4"/>
  <c r="G386" i="4"/>
  <c r="G281" i="4"/>
  <c r="G251" i="4"/>
  <c r="G221" i="4"/>
  <c r="G236" i="4"/>
  <c r="G206" i="4"/>
  <c r="G176" i="4"/>
  <c r="G146" i="4"/>
  <c r="G101" i="4"/>
  <c r="G56" i="4"/>
  <c r="G71" i="4"/>
  <c r="G131" i="4"/>
  <c r="G86" i="4"/>
  <c r="G116" i="4"/>
  <c r="G11" i="4"/>
  <c r="G41" i="4"/>
  <c r="G191" i="4"/>
  <c r="G161" i="4"/>
  <c r="G26" i="4"/>
  <c r="H521" i="4"/>
  <c r="H491" i="4"/>
  <c r="H461" i="4"/>
  <c r="H431" i="4"/>
  <c r="H401" i="4"/>
  <c r="H506" i="4"/>
  <c r="H476" i="4"/>
  <c r="H446" i="4"/>
  <c r="H416" i="4"/>
  <c r="H386" i="4"/>
  <c r="H356" i="4"/>
  <c r="H326" i="4"/>
  <c r="H296" i="4"/>
  <c r="H371" i="4"/>
  <c r="H341" i="4"/>
  <c r="H281" i="4"/>
  <c r="H251" i="4"/>
  <c r="H221" i="4"/>
  <c r="H311" i="4"/>
  <c r="H266" i="4"/>
  <c r="H236" i="4"/>
  <c r="H206" i="4"/>
  <c r="H176" i="4"/>
  <c r="H146" i="4"/>
  <c r="H116" i="4"/>
  <c r="H86" i="4"/>
  <c r="H191" i="4"/>
  <c r="H161" i="4"/>
  <c r="H131" i="4"/>
  <c r="H101" i="4"/>
  <c r="H71" i="4"/>
  <c r="H56" i="4"/>
  <c r="H11" i="4"/>
  <c r="H26" i="4"/>
  <c r="H41" i="4"/>
  <c r="C506" i="4"/>
  <c r="C476" i="4"/>
  <c r="C446" i="4"/>
  <c r="C416" i="4"/>
  <c r="C386" i="4"/>
  <c r="C521" i="4"/>
  <c r="C491" i="4"/>
  <c r="C461" i="4"/>
  <c r="C431" i="4"/>
  <c r="C401" i="4"/>
  <c r="C356" i="4"/>
  <c r="C326" i="4"/>
  <c r="C296" i="4"/>
  <c r="C371" i="4"/>
  <c r="C341" i="4"/>
  <c r="C311" i="4"/>
  <c r="C281" i="4"/>
  <c r="C266" i="4"/>
  <c r="C236" i="4"/>
  <c r="C251" i="4"/>
  <c r="C206" i="4"/>
  <c r="C191" i="4"/>
  <c r="C221" i="4"/>
  <c r="C161" i="4"/>
  <c r="C11" i="4"/>
  <c r="C146" i="4"/>
  <c r="C101" i="4"/>
  <c r="C26" i="4"/>
  <c r="C41" i="4"/>
  <c r="C176" i="4"/>
  <c r="C131" i="4"/>
  <c r="C86" i="4"/>
  <c r="C71" i="4"/>
  <c r="C56" i="4"/>
  <c r="C116" i="4"/>
  <c r="D506" i="4"/>
  <c r="D476" i="4"/>
  <c r="D446" i="4"/>
  <c r="D416" i="4"/>
  <c r="D386" i="4"/>
  <c r="D521" i="4"/>
  <c r="D491" i="4"/>
  <c r="D461" i="4"/>
  <c r="D431" i="4"/>
  <c r="D401" i="4"/>
  <c r="D371" i="4"/>
  <c r="D341" i="4"/>
  <c r="D311" i="4"/>
  <c r="D266" i="4"/>
  <c r="D236" i="4"/>
  <c r="D206" i="4"/>
  <c r="D356" i="4"/>
  <c r="D326" i="4"/>
  <c r="D281" i="4"/>
  <c r="D251" i="4"/>
  <c r="D221" i="4"/>
  <c r="D191" i="4"/>
  <c r="D161" i="4"/>
  <c r="D131" i="4"/>
  <c r="D101" i="4"/>
  <c r="D176" i="4"/>
  <c r="D146" i="4"/>
  <c r="D116" i="4"/>
  <c r="D86" i="4"/>
  <c r="D11" i="4"/>
  <c r="D26" i="4"/>
  <c r="D296" i="4"/>
  <c r="D41" i="4"/>
  <c r="D71" i="4"/>
  <c r="D56" i="4"/>
  <c r="I506" i="4"/>
  <c r="I476" i="4"/>
  <c r="I446" i="4"/>
  <c r="I416" i="4"/>
  <c r="I431" i="4"/>
  <c r="I401" i="4"/>
  <c r="I356" i="4"/>
  <c r="I326" i="4"/>
  <c r="I296" i="4"/>
  <c r="I521" i="4"/>
  <c r="I461" i="4"/>
  <c r="I386" i="4"/>
  <c r="I371" i="4"/>
  <c r="I341" i="4"/>
  <c r="I311" i="4"/>
  <c r="I281" i="4"/>
  <c r="I491" i="4"/>
  <c r="I176" i="4"/>
  <c r="I146" i="4"/>
  <c r="I116" i="4"/>
  <c r="I86" i="4"/>
  <c r="I221" i="4"/>
  <c r="I191" i="4"/>
  <c r="I161" i="4"/>
  <c r="I131" i="4"/>
  <c r="I101" i="4"/>
  <c r="I71" i="4"/>
  <c r="I266" i="4"/>
  <c r="I251" i="4"/>
  <c r="I236" i="4"/>
  <c r="I11" i="4"/>
  <c r="I26" i="4"/>
  <c r="I41" i="4"/>
  <c r="I206" i="4"/>
  <c r="I56" i="4"/>
  <c r="J517" i="4"/>
  <c r="J502" i="4"/>
  <c r="J487" i="4"/>
  <c r="J472" i="4"/>
  <c r="J457" i="4"/>
  <c r="J442" i="4"/>
  <c r="J427" i="4"/>
  <c r="J412" i="4"/>
  <c r="J397" i="4"/>
  <c r="J307" i="4"/>
  <c r="J277" i="4"/>
  <c r="J247" i="4"/>
  <c r="J217" i="4"/>
  <c r="J187" i="4"/>
  <c r="J382" i="4"/>
  <c r="J367" i="4"/>
  <c r="J262" i="4"/>
  <c r="J232" i="4"/>
  <c r="J322" i="4"/>
  <c r="J292" i="4"/>
  <c r="J202" i="4"/>
  <c r="J352" i="4"/>
  <c r="J157" i="4"/>
  <c r="J127" i="4"/>
  <c r="J337" i="4"/>
  <c r="J97" i="4"/>
  <c r="J7" i="4"/>
  <c r="J67" i="4"/>
  <c r="J112" i="4"/>
  <c r="J172" i="4"/>
  <c r="J142" i="4"/>
  <c r="J22" i="4"/>
  <c r="J82" i="4"/>
  <c r="J52" i="4"/>
  <c r="J37" i="4"/>
  <c r="J516" i="4"/>
  <c r="J501" i="4"/>
  <c r="J486" i="4"/>
  <c r="J471" i="4"/>
  <c r="J456" i="4"/>
  <c r="J411" i="4"/>
  <c r="J381" i="4"/>
  <c r="J366" i="4"/>
  <c r="J441" i="4"/>
  <c r="J351" i="4"/>
  <c r="J336" i="4"/>
  <c r="J276" i="4"/>
  <c r="J246" i="4"/>
  <c r="J216" i="4"/>
  <c r="J321" i="4"/>
  <c r="J426" i="4"/>
  <c r="J396" i="4"/>
  <c r="J306" i="4"/>
  <c r="J291" i="4"/>
  <c r="J261" i="4"/>
  <c r="J231" i="4"/>
  <c r="J186" i="4"/>
  <c r="J156" i="4"/>
  <c r="J126" i="4"/>
  <c r="J21" i="4"/>
  <c r="J201" i="4"/>
  <c r="J111" i="4"/>
  <c r="J81" i="4"/>
  <c r="J96" i="4"/>
  <c r="J36" i="4"/>
  <c r="Y43" i="4"/>
  <c r="J171" i="4"/>
  <c r="J66" i="4"/>
  <c r="J51" i="4"/>
  <c r="J141" i="4"/>
  <c r="J6" i="4"/>
  <c r="E521" i="4"/>
  <c r="E491" i="4"/>
  <c r="E461" i="4"/>
  <c r="E431" i="4"/>
  <c r="E401" i="4"/>
  <c r="E476" i="4"/>
  <c r="E446" i="4"/>
  <c r="E416" i="4"/>
  <c r="E371" i="4"/>
  <c r="E341" i="4"/>
  <c r="E311" i="4"/>
  <c r="E506" i="4"/>
  <c r="E356" i="4"/>
  <c r="E326" i="4"/>
  <c r="E266" i="4"/>
  <c r="E386" i="4"/>
  <c r="E296" i="4"/>
  <c r="E236" i="4"/>
  <c r="E206" i="4"/>
  <c r="E191" i="4"/>
  <c r="E161" i="4"/>
  <c r="E131" i="4"/>
  <c r="E101" i="4"/>
  <c r="E71" i="4"/>
  <c r="E221" i="4"/>
  <c r="E176" i="4"/>
  <c r="E146" i="4"/>
  <c r="E116" i="4"/>
  <c r="E86" i="4"/>
  <c r="E281" i="4"/>
  <c r="E26" i="4"/>
  <c r="E41" i="4"/>
  <c r="E56" i="4"/>
  <c r="E251" i="4"/>
  <c r="E11" i="4"/>
  <c r="J505" i="4"/>
  <c r="J490" i="4"/>
  <c r="J475" i="4"/>
  <c r="J460" i="4"/>
  <c r="J445" i="4"/>
  <c r="J430" i="4"/>
  <c r="J415" i="4"/>
  <c r="J400" i="4"/>
  <c r="J385" i="4"/>
  <c r="J520" i="4"/>
  <c r="J280" i="4"/>
  <c r="J250" i="4"/>
  <c r="J220" i="4"/>
  <c r="J190" i="4"/>
  <c r="J370" i="4"/>
  <c r="J355" i="4"/>
  <c r="J340" i="4"/>
  <c r="J265" i="4"/>
  <c r="J235" i="4"/>
  <c r="J295" i="4"/>
  <c r="J325" i="4"/>
  <c r="J175" i="4"/>
  <c r="J310" i="4"/>
  <c r="J205" i="4"/>
  <c r="J160" i="4"/>
  <c r="J130" i="4"/>
  <c r="J25" i="4"/>
  <c r="J145" i="4"/>
  <c r="J100" i="4"/>
  <c r="J85" i="4"/>
  <c r="J70" i="4"/>
  <c r="J55" i="4"/>
  <c r="J40" i="4"/>
  <c r="J115" i="4"/>
  <c r="J10" i="4"/>
  <c r="J519" i="4"/>
  <c r="J504" i="4"/>
  <c r="J489" i="4"/>
  <c r="J474" i="4"/>
  <c r="J459" i="4"/>
  <c r="J444" i="4"/>
  <c r="J429" i="4"/>
  <c r="J354" i="4"/>
  <c r="J339" i="4"/>
  <c r="J324" i="4"/>
  <c r="J309" i="4"/>
  <c r="J279" i="4"/>
  <c r="J249" i="4"/>
  <c r="J219" i="4"/>
  <c r="J189" i="4"/>
  <c r="J399" i="4"/>
  <c r="J294" i="4"/>
  <c r="J264" i="4"/>
  <c r="J234" i="4"/>
  <c r="J384" i="4"/>
  <c r="J369" i="4"/>
  <c r="J204" i="4"/>
  <c r="J174" i="4"/>
  <c r="J414" i="4"/>
  <c r="J159" i="4"/>
  <c r="J129" i="4"/>
  <c r="J114" i="4"/>
  <c r="J84" i="4"/>
  <c r="J99" i="4"/>
  <c r="J24" i="4"/>
  <c r="J69" i="4"/>
  <c r="J144" i="4"/>
  <c r="J54" i="4"/>
  <c r="J9" i="4"/>
  <c r="J39" i="4"/>
  <c r="F461" i="4"/>
  <c r="F446" i="4"/>
  <c r="F431" i="4"/>
  <c r="F416" i="4"/>
  <c r="F386" i="4"/>
  <c r="F491" i="4"/>
  <c r="F476" i="4"/>
  <c r="F521" i="4"/>
  <c r="F401" i="4"/>
  <c r="F266" i="4"/>
  <c r="F236" i="4"/>
  <c r="F206" i="4"/>
  <c r="F506" i="4"/>
  <c r="F371" i="4"/>
  <c r="F356" i="4"/>
  <c r="F341" i="4"/>
  <c r="F326" i="4"/>
  <c r="F296" i="4"/>
  <c r="F311" i="4"/>
  <c r="F281" i="4"/>
  <c r="F251" i="4"/>
  <c r="F221" i="4"/>
  <c r="F191" i="4"/>
  <c r="F176" i="4"/>
  <c r="F146" i="4"/>
  <c r="F116" i="4"/>
  <c r="F41" i="4"/>
  <c r="F101" i="4"/>
  <c r="F56" i="4"/>
  <c r="F71" i="4"/>
  <c r="F161" i="4"/>
  <c r="F131" i="4"/>
  <c r="F86" i="4"/>
  <c r="F11" i="4"/>
  <c r="F26" i="4"/>
  <c r="AC39" i="3"/>
  <c r="J502" i="3"/>
  <c r="J472" i="3"/>
  <c r="J442" i="3"/>
  <c r="J412" i="3"/>
  <c r="J517" i="3"/>
  <c r="J427" i="3"/>
  <c r="J487" i="3"/>
  <c r="J382" i="3"/>
  <c r="J352" i="3"/>
  <c r="J322" i="3"/>
  <c r="J367" i="3"/>
  <c r="J292" i="3"/>
  <c r="J262" i="3"/>
  <c r="J232" i="3"/>
  <c r="J397" i="3"/>
  <c r="J277" i="3"/>
  <c r="J457" i="3"/>
  <c r="J202" i="3"/>
  <c r="J172" i="3"/>
  <c r="J142" i="3"/>
  <c r="J217" i="3"/>
  <c r="J307" i="3"/>
  <c r="J247" i="3"/>
  <c r="J97" i="3"/>
  <c r="J67" i="3"/>
  <c r="J187" i="3"/>
  <c r="J127" i="3"/>
  <c r="J37" i="3"/>
  <c r="J112" i="3"/>
  <c r="J82" i="3"/>
  <c r="J52" i="3"/>
  <c r="J337" i="3"/>
  <c r="J7" i="3"/>
  <c r="J22" i="3"/>
  <c r="J157" i="3"/>
  <c r="D506" i="3"/>
  <c r="D476" i="3"/>
  <c r="D446" i="3"/>
  <c r="D416" i="3"/>
  <c r="D386" i="3"/>
  <c r="D491" i="3"/>
  <c r="D356" i="3"/>
  <c r="D326" i="3"/>
  <c r="D401" i="3"/>
  <c r="D371" i="3"/>
  <c r="D341" i="3"/>
  <c r="D311" i="3"/>
  <c r="D521" i="3"/>
  <c r="D296" i="3"/>
  <c r="D461" i="3"/>
  <c r="D281" i="3"/>
  <c r="D251" i="3"/>
  <c r="D221" i="3"/>
  <c r="D431" i="3"/>
  <c r="D236" i="3"/>
  <c r="D206" i="3"/>
  <c r="D191" i="3"/>
  <c r="D161" i="3"/>
  <c r="D131" i="3"/>
  <c r="D146" i="3"/>
  <c r="D41" i="3"/>
  <c r="D116" i="3"/>
  <c r="D86" i="3"/>
  <c r="D56" i="3"/>
  <c r="D176" i="3"/>
  <c r="D266" i="3"/>
  <c r="D101" i="3"/>
  <c r="D71" i="3"/>
  <c r="D26" i="3"/>
  <c r="D11" i="3"/>
  <c r="F521" i="3"/>
  <c r="F491" i="3"/>
  <c r="F461" i="3"/>
  <c r="F431" i="3"/>
  <c r="F401" i="3"/>
  <c r="F416" i="3"/>
  <c r="F476" i="3"/>
  <c r="F386" i="3"/>
  <c r="F371" i="3"/>
  <c r="F341" i="3"/>
  <c r="F311" i="3"/>
  <c r="F446" i="3"/>
  <c r="F296" i="3"/>
  <c r="F281" i="3"/>
  <c r="F251" i="3"/>
  <c r="F221" i="3"/>
  <c r="F506" i="3"/>
  <c r="F326" i="3"/>
  <c r="F356" i="3"/>
  <c r="F206" i="3"/>
  <c r="F191" i="3"/>
  <c r="F161" i="3"/>
  <c r="F131" i="3"/>
  <c r="F236" i="3"/>
  <c r="F41" i="3"/>
  <c r="F116" i="3"/>
  <c r="F86" i="3"/>
  <c r="F56" i="3"/>
  <c r="F176" i="3"/>
  <c r="F101" i="3"/>
  <c r="F71" i="3"/>
  <c r="F11" i="3"/>
  <c r="F146" i="3"/>
  <c r="F26" i="3"/>
  <c r="F266" i="3"/>
  <c r="Y43" i="3"/>
  <c r="E521" i="3"/>
  <c r="E491" i="3"/>
  <c r="E461" i="3"/>
  <c r="E431" i="3"/>
  <c r="E401" i="3"/>
  <c r="E506" i="3"/>
  <c r="E356" i="3"/>
  <c r="E326" i="3"/>
  <c r="E296" i="3"/>
  <c r="E416" i="3"/>
  <c r="E476" i="3"/>
  <c r="E341" i="3"/>
  <c r="E371" i="3"/>
  <c r="E266" i="3"/>
  <c r="E236" i="3"/>
  <c r="E251" i="3"/>
  <c r="E206" i="3"/>
  <c r="E191" i="3"/>
  <c r="E161" i="3"/>
  <c r="E281" i="3"/>
  <c r="E446" i="3"/>
  <c r="E386" i="3"/>
  <c r="E221" i="3"/>
  <c r="E131" i="3"/>
  <c r="E41" i="3"/>
  <c r="E116" i="3"/>
  <c r="E86" i="3"/>
  <c r="E56" i="3"/>
  <c r="E176" i="3"/>
  <c r="E146" i="3"/>
  <c r="E101" i="3"/>
  <c r="E11" i="3"/>
  <c r="E26" i="3"/>
  <c r="E311" i="3"/>
  <c r="E71" i="3"/>
  <c r="J503" i="3"/>
  <c r="J473" i="3"/>
  <c r="J443" i="3"/>
  <c r="J413" i="3"/>
  <c r="J488" i="3"/>
  <c r="J398" i="3"/>
  <c r="J458" i="3"/>
  <c r="J383" i="3"/>
  <c r="J353" i="3"/>
  <c r="J323" i="3"/>
  <c r="J293" i="3"/>
  <c r="J518" i="3"/>
  <c r="J428" i="3"/>
  <c r="J308" i="3"/>
  <c r="J263" i="3"/>
  <c r="J233" i="3"/>
  <c r="J338" i="3"/>
  <c r="J368" i="3"/>
  <c r="J248" i="3"/>
  <c r="J203" i="3"/>
  <c r="J173" i="3"/>
  <c r="J143" i="3"/>
  <c r="J278" i="3"/>
  <c r="J188" i="3"/>
  <c r="J98" i="3"/>
  <c r="J68" i="3"/>
  <c r="J158" i="3"/>
  <c r="J218" i="3"/>
  <c r="J128" i="3"/>
  <c r="J113" i="3"/>
  <c r="J83" i="3"/>
  <c r="J53" i="3"/>
  <c r="J8" i="3"/>
  <c r="J38" i="3"/>
  <c r="J23" i="3"/>
  <c r="I506" i="3"/>
  <c r="I476" i="3"/>
  <c r="I446" i="3"/>
  <c r="I416" i="3"/>
  <c r="I386" i="3"/>
  <c r="I491" i="3"/>
  <c r="I371" i="3"/>
  <c r="I341" i="3"/>
  <c r="I311" i="3"/>
  <c r="I401" i="3"/>
  <c r="I461" i="3"/>
  <c r="I521" i="3"/>
  <c r="I326" i="3"/>
  <c r="I431" i="3"/>
  <c r="I356" i="3"/>
  <c r="I281" i="3"/>
  <c r="I251" i="3"/>
  <c r="I221" i="3"/>
  <c r="I206" i="3"/>
  <c r="I236" i="3"/>
  <c r="I176" i="3"/>
  <c r="I296" i="3"/>
  <c r="I266" i="3"/>
  <c r="I191" i="3"/>
  <c r="I101" i="3"/>
  <c r="I71" i="3"/>
  <c r="I161" i="3"/>
  <c r="I146" i="3"/>
  <c r="I41" i="3"/>
  <c r="I131" i="3"/>
  <c r="I116" i="3"/>
  <c r="I11" i="3"/>
  <c r="I56" i="3"/>
  <c r="I26" i="3"/>
  <c r="I86" i="3"/>
  <c r="C506" i="3"/>
  <c r="C476" i="3"/>
  <c r="C446" i="3"/>
  <c r="C416" i="3"/>
  <c r="C386" i="3"/>
  <c r="C521" i="3"/>
  <c r="C491" i="3"/>
  <c r="C461" i="3"/>
  <c r="C431" i="3"/>
  <c r="C401" i="3"/>
  <c r="C356" i="3"/>
  <c r="C326" i="3"/>
  <c r="C296" i="3"/>
  <c r="C341" i="3"/>
  <c r="C281" i="3"/>
  <c r="C251" i="3"/>
  <c r="C221" i="3"/>
  <c r="C311" i="3"/>
  <c r="C176" i="3"/>
  <c r="C146" i="3"/>
  <c r="C236" i="3"/>
  <c r="C206" i="3"/>
  <c r="C191" i="3"/>
  <c r="C161" i="3"/>
  <c r="C266" i="3"/>
  <c r="C101" i="3"/>
  <c r="C71" i="3"/>
  <c r="C371" i="3"/>
  <c r="C131" i="3"/>
  <c r="C41" i="3"/>
  <c r="C116" i="3"/>
  <c r="C86" i="3"/>
  <c r="C56" i="3"/>
  <c r="C26" i="3"/>
  <c r="C11" i="3"/>
  <c r="J504" i="3"/>
  <c r="J474" i="3"/>
  <c r="J444" i="3"/>
  <c r="J414" i="3"/>
  <c r="J459" i="3"/>
  <c r="J519" i="3"/>
  <c r="J429" i="3"/>
  <c r="J384" i="3"/>
  <c r="J354" i="3"/>
  <c r="J324" i="3"/>
  <c r="J294" i="3"/>
  <c r="J489" i="3"/>
  <c r="J264" i="3"/>
  <c r="J234" i="3"/>
  <c r="J369" i="3"/>
  <c r="J399" i="3"/>
  <c r="J279" i="3"/>
  <c r="J309" i="3"/>
  <c r="J174" i="3"/>
  <c r="J144" i="3"/>
  <c r="J219" i="3"/>
  <c r="J204" i="3"/>
  <c r="J339" i="3"/>
  <c r="J159" i="3"/>
  <c r="J99" i="3"/>
  <c r="J69" i="3"/>
  <c r="J189" i="3"/>
  <c r="J114" i="3"/>
  <c r="J84" i="3"/>
  <c r="J54" i="3"/>
  <c r="J129" i="3"/>
  <c r="J249" i="3"/>
  <c r="J9" i="3"/>
  <c r="J39" i="3"/>
  <c r="J24" i="3"/>
  <c r="G521" i="3"/>
  <c r="G491" i="3"/>
  <c r="G461" i="3"/>
  <c r="G431" i="3"/>
  <c r="G401" i="3"/>
  <c r="G506" i="3"/>
  <c r="G476" i="3"/>
  <c r="G446" i="3"/>
  <c r="G416" i="3"/>
  <c r="G386" i="3"/>
  <c r="G371" i="3"/>
  <c r="G341" i="3"/>
  <c r="G311" i="3"/>
  <c r="G326" i="3"/>
  <c r="G266" i="3"/>
  <c r="G236" i="3"/>
  <c r="G206" i="3"/>
  <c r="G356" i="3"/>
  <c r="G191" i="3"/>
  <c r="G161" i="3"/>
  <c r="G131" i="3"/>
  <c r="G281" i="3"/>
  <c r="G296" i="3"/>
  <c r="G221" i="3"/>
  <c r="G176" i="3"/>
  <c r="G146" i="3"/>
  <c r="G116" i="3"/>
  <c r="G86" i="3"/>
  <c r="G56" i="3"/>
  <c r="G101" i="3"/>
  <c r="G71" i="3"/>
  <c r="G251" i="3"/>
  <c r="G41" i="3"/>
  <c r="G11" i="3"/>
  <c r="G26" i="3"/>
  <c r="J505" i="3"/>
  <c r="J475" i="3"/>
  <c r="J445" i="3"/>
  <c r="J415" i="3"/>
  <c r="J430" i="3"/>
  <c r="J490" i="3"/>
  <c r="J400" i="3"/>
  <c r="J355" i="3"/>
  <c r="J325" i="3"/>
  <c r="J295" i="3"/>
  <c r="J460" i="3"/>
  <c r="J385" i="3"/>
  <c r="J310" i="3"/>
  <c r="J265" i="3"/>
  <c r="J235" i="3"/>
  <c r="J520" i="3"/>
  <c r="J340" i="3"/>
  <c r="J370" i="3"/>
  <c r="J250" i="3"/>
  <c r="J175" i="3"/>
  <c r="J145" i="3"/>
  <c r="J280" i="3"/>
  <c r="J220" i="3"/>
  <c r="J100" i="3"/>
  <c r="J70" i="3"/>
  <c r="J205" i="3"/>
  <c r="J190" i="3"/>
  <c r="J130" i="3"/>
  <c r="J160" i="3"/>
  <c r="J115" i="3"/>
  <c r="J85" i="3"/>
  <c r="J55" i="3"/>
  <c r="J40" i="3"/>
  <c r="J10" i="3"/>
  <c r="J25" i="3"/>
  <c r="D514" i="2"/>
  <c r="E514" i="2"/>
  <c r="F514" i="2"/>
  <c r="G514" i="2"/>
  <c r="H514" i="2"/>
  <c r="I514" i="2"/>
  <c r="M514" i="2"/>
  <c r="C514" i="2"/>
  <c r="A514" i="2"/>
  <c r="D499" i="2"/>
  <c r="E499" i="2"/>
  <c r="F499" i="2"/>
  <c r="G499" i="2"/>
  <c r="H499" i="2"/>
  <c r="I499" i="2"/>
  <c r="M499" i="2"/>
  <c r="C499" i="2"/>
  <c r="A499" i="2"/>
  <c r="D484" i="2"/>
  <c r="E484" i="2"/>
  <c r="F484" i="2"/>
  <c r="G484" i="2"/>
  <c r="H484" i="2"/>
  <c r="I484" i="2"/>
  <c r="M484" i="2"/>
  <c r="C484" i="2"/>
  <c r="A484" i="2"/>
  <c r="D469" i="2"/>
  <c r="E469" i="2"/>
  <c r="F469" i="2"/>
  <c r="G469" i="2"/>
  <c r="H469" i="2"/>
  <c r="I469" i="2"/>
  <c r="M469" i="2"/>
  <c r="C469" i="2"/>
  <c r="A469" i="2"/>
  <c r="D454" i="2"/>
  <c r="E454" i="2"/>
  <c r="F454" i="2"/>
  <c r="G454" i="2"/>
  <c r="H454" i="2"/>
  <c r="I454" i="2"/>
  <c r="M454" i="2"/>
  <c r="C454" i="2"/>
  <c r="A454" i="2"/>
  <c r="D439" i="2"/>
  <c r="E439" i="2"/>
  <c r="F439" i="2"/>
  <c r="G439" i="2"/>
  <c r="H439" i="2"/>
  <c r="I439" i="2"/>
  <c r="M439" i="2"/>
  <c r="C439" i="2"/>
  <c r="A439" i="2"/>
  <c r="D424" i="2"/>
  <c r="E424" i="2"/>
  <c r="F424" i="2"/>
  <c r="G424" i="2"/>
  <c r="H424" i="2"/>
  <c r="I424" i="2"/>
  <c r="M424" i="2"/>
  <c r="C424" i="2"/>
  <c r="A424" i="2"/>
  <c r="D409" i="2"/>
  <c r="E409" i="2"/>
  <c r="F409" i="2"/>
  <c r="G409" i="2"/>
  <c r="H409" i="2"/>
  <c r="I409" i="2"/>
  <c r="M409" i="2"/>
  <c r="C409" i="2"/>
  <c r="A409" i="2"/>
  <c r="D394" i="2"/>
  <c r="E394" i="2"/>
  <c r="F394" i="2"/>
  <c r="G394" i="2"/>
  <c r="H394" i="2"/>
  <c r="I394" i="2"/>
  <c r="M394" i="2"/>
  <c r="C394" i="2"/>
  <c r="A394" i="2"/>
  <c r="D379" i="2"/>
  <c r="E379" i="2"/>
  <c r="F379" i="2"/>
  <c r="G379" i="2"/>
  <c r="H379" i="2"/>
  <c r="I379" i="2"/>
  <c r="M379" i="2"/>
  <c r="C379" i="2"/>
  <c r="A379" i="2"/>
  <c r="D364" i="2"/>
  <c r="E364" i="2"/>
  <c r="F364" i="2"/>
  <c r="G364" i="2"/>
  <c r="H364" i="2"/>
  <c r="I364" i="2"/>
  <c r="M364" i="2"/>
  <c r="C364" i="2"/>
  <c r="A364" i="2"/>
  <c r="D349" i="2"/>
  <c r="E349" i="2"/>
  <c r="F349" i="2"/>
  <c r="G349" i="2"/>
  <c r="H349" i="2"/>
  <c r="I349" i="2"/>
  <c r="M349" i="2"/>
  <c r="C349" i="2"/>
  <c r="A349" i="2"/>
  <c r="D334" i="2"/>
  <c r="E334" i="2"/>
  <c r="F334" i="2"/>
  <c r="G334" i="2"/>
  <c r="H334" i="2"/>
  <c r="I334" i="2"/>
  <c r="M334" i="2"/>
  <c r="C334" i="2"/>
  <c r="A334" i="2"/>
  <c r="D319" i="2"/>
  <c r="E319" i="2"/>
  <c r="F319" i="2"/>
  <c r="G319" i="2"/>
  <c r="H319" i="2"/>
  <c r="I319" i="2"/>
  <c r="M319" i="2"/>
  <c r="C319" i="2"/>
  <c r="A319" i="2"/>
  <c r="D304" i="2"/>
  <c r="E304" i="2"/>
  <c r="F304" i="2"/>
  <c r="G304" i="2"/>
  <c r="H304" i="2"/>
  <c r="I304" i="2"/>
  <c r="M304" i="2"/>
  <c r="C304" i="2"/>
  <c r="A304" i="2"/>
  <c r="D289" i="2"/>
  <c r="E289" i="2"/>
  <c r="F289" i="2"/>
  <c r="G289" i="2"/>
  <c r="H289" i="2"/>
  <c r="I289" i="2"/>
  <c r="M289" i="2"/>
  <c r="C289" i="2"/>
  <c r="A289" i="2"/>
  <c r="D274" i="2"/>
  <c r="E274" i="2"/>
  <c r="F274" i="2"/>
  <c r="G274" i="2"/>
  <c r="H274" i="2"/>
  <c r="I274" i="2"/>
  <c r="M274" i="2"/>
  <c r="C274" i="2"/>
  <c r="A274" i="2"/>
  <c r="D259" i="2"/>
  <c r="E259" i="2"/>
  <c r="F259" i="2"/>
  <c r="G259" i="2"/>
  <c r="H259" i="2"/>
  <c r="I259" i="2"/>
  <c r="M259" i="2"/>
  <c r="C259" i="2"/>
  <c r="A259" i="2"/>
  <c r="D244" i="2"/>
  <c r="E244" i="2"/>
  <c r="F244" i="2"/>
  <c r="G244" i="2"/>
  <c r="H244" i="2"/>
  <c r="I244" i="2"/>
  <c r="M244" i="2"/>
  <c r="C244" i="2"/>
  <c r="A244" i="2"/>
  <c r="D229" i="2"/>
  <c r="E229" i="2"/>
  <c r="F229" i="2"/>
  <c r="G229" i="2"/>
  <c r="H229" i="2"/>
  <c r="I229" i="2"/>
  <c r="M229" i="2"/>
  <c r="C229" i="2"/>
  <c r="A229" i="2"/>
  <c r="D214" i="2"/>
  <c r="E214" i="2"/>
  <c r="F214" i="2"/>
  <c r="G214" i="2"/>
  <c r="H214" i="2"/>
  <c r="I214" i="2"/>
  <c r="M214" i="2"/>
  <c r="C214" i="2"/>
  <c r="A214" i="2"/>
  <c r="D199" i="2"/>
  <c r="E199" i="2"/>
  <c r="F199" i="2"/>
  <c r="G199" i="2"/>
  <c r="H199" i="2"/>
  <c r="I199" i="2"/>
  <c r="M199" i="2"/>
  <c r="C199" i="2"/>
  <c r="A199" i="2"/>
  <c r="D184" i="2"/>
  <c r="E184" i="2"/>
  <c r="F184" i="2"/>
  <c r="G184" i="2"/>
  <c r="H184" i="2"/>
  <c r="I184" i="2"/>
  <c r="M184" i="2"/>
  <c r="C184" i="2"/>
  <c r="A184" i="2"/>
  <c r="Z37" i="2"/>
  <c r="K514" i="2" s="1"/>
  <c r="Y37" i="2"/>
  <c r="J514" i="2" s="1"/>
  <c r="Z36" i="2"/>
  <c r="Y36" i="2"/>
  <c r="J499" i="2" s="1"/>
  <c r="Z35" i="2"/>
  <c r="K484" i="2" s="1"/>
  <c r="Y35" i="2"/>
  <c r="J484" i="2" s="1"/>
  <c r="Z34" i="2"/>
  <c r="Y34" i="2"/>
  <c r="J469" i="2" s="1"/>
  <c r="Z33" i="2"/>
  <c r="K454" i="2" s="1"/>
  <c r="Y33" i="2"/>
  <c r="J454" i="2" s="1"/>
  <c r="Z32" i="2"/>
  <c r="Y32" i="2"/>
  <c r="J439" i="2" s="1"/>
  <c r="Z31" i="2"/>
  <c r="Y31" i="2"/>
  <c r="J424" i="2" s="1"/>
  <c r="Z30" i="2"/>
  <c r="Y30" i="2"/>
  <c r="J409" i="2" s="1"/>
  <c r="Z29" i="2"/>
  <c r="K394" i="2" s="1"/>
  <c r="Y29" i="2"/>
  <c r="J394" i="2" s="1"/>
  <c r="Z28" i="2"/>
  <c r="K379" i="2" s="1"/>
  <c r="Y28" i="2"/>
  <c r="J379" i="2" s="1"/>
  <c r="Z27" i="2"/>
  <c r="Y27" i="2"/>
  <c r="J364" i="2" s="1"/>
  <c r="Z26" i="2"/>
  <c r="Y26" i="2"/>
  <c r="J349" i="2" s="1"/>
  <c r="Z25" i="2"/>
  <c r="K334" i="2" s="1"/>
  <c r="Y25" i="2"/>
  <c r="J334" i="2" s="1"/>
  <c r="Z24" i="2"/>
  <c r="Y24" i="2"/>
  <c r="J319" i="2" s="1"/>
  <c r="Z23" i="2"/>
  <c r="Y23" i="2"/>
  <c r="J304" i="2" s="1"/>
  <c r="Z22" i="2"/>
  <c r="Y22" i="2"/>
  <c r="J289" i="2" s="1"/>
  <c r="Z21" i="2"/>
  <c r="K274" i="2" s="1"/>
  <c r="Y21" i="2"/>
  <c r="J274" i="2" s="1"/>
  <c r="Z20" i="2"/>
  <c r="K259" i="2" s="1"/>
  <c r="Y20" i="2"/>
  <c r="J259" i="2" s="1"/>
  <c r="Z19" i="2"/>
  <c r="Y19" i="2"/>
  <c r="J244" i="2" s="1"/>
  <c r="Z18" i="2"/>
  <c r="Y18" i="2"/>
  <c r="J229" i="2" s="1"/>
  <c r="Z17" i="2"/>
  <c r="K214" i="2" s="1"/>
  <c r="Y17" i="2"/>
  <c r="J214" i="2" s="1"/>
  <c r="Z16" i="2"/>
  <c r="Y16" i="2"/>
  <c r="J199" i="2" s="1"/>
  <c r="Z15" i="2"/>
  <c r="Y15" i="2"/>
  <c r="J184" i="2" s="1"/>
  <c r="Z14" i="2"/>
  <c r="Y14" i="2"/>
  <c r="J169" i="2" s="1"/>
  <c r="Z13" i="2"/>
  <c r="Y13" i="2"/>
  <c r="J154" i="2" s="1"/>
  <c r="Z12" i="2"/>
  <c r="Y12" i="2"/>
  <c r="J139" i="2" s="1"/>
  <c r="Z11" i="2"/>
  <c r="Y11" i="2"/>
  <c r="J124" i="2" s="1"/>
  <c r="Z10" i="2"/>
  <c r="Y10" i="2"/>
  <c r="J109" i="2" s="1"/>
  <c r="Z9" i="2"/>
  <c r="Y9" i="2"/>
  <c r="J94" i="2" s="1"/>
  <c r="Z8" i="2"/>
  <c r="Y8" i="2"/>
  <c r="J79" i="2" s="1"/>
  <c r="Z7" i="2"/>
  <c r="Y7" i="2"/>
  <c r="J64" i="2" s="1"/>
  <c r="Z6" i="2"/>
  <c r="Y6" i="2"/>
  <c r="J49" i="2" s="1"/>
  <c r="Z5" i="2"/>
  <c r="Y5" i="2"/>
  <c r="J34" i="2" s="1"/>
  <c r="Z4" i="2"/>
  <c r="Y4" i="2"/>
  <c r="D169" i="2"/>
  <c r="E169" i="2"/>
  <c r="F169" i="2"/>
  <c r="G169" i="2"/>
  <c r="H169" i="2"/>
  <c r="I169" i="2"/>
  <c r="M169" i="2"/>
  <c r="C169" i="2"/>
  <c r="A169" i="2"/>
  <c r="D154" i="2"/>
  <c r="E154" i="2"/>
  <c r="F154" i="2"/>
  <c r="G154" i="2"/>
  <c r="H154" i="2"/>
  <c r="I154" i="2"/>
  <c r="M154" i="2"/>
  <c r="C154" i="2"/>
  <c r="A154" i="2"/>
  <c r="D139" i="2"/>
  <c r="E139" i="2"/>
  <c r="F139" i="2"/>
  <c r="G139" i="2"/>
  <c r="H139" i="2"/>
  <c r="I139" i="2"/>
  <c r="M139" i="2"/>
  <c r="C139" i="2"/>
  <c r="A139" i="2"/>
  <c r="D124" i="2"/>
  <c r="E124" i="2"/>
  <c r="F124" i="2"/>
  <c r="G124" i="2"/>
  <c r="H124" i="2"/>
  <c r="I124" i="2"/>
  <c r="K124" i="2"/>
  <c r="M124" i="2"/>
  <c r="C124" i="2"/>
  <c r="A124" i="2"/>
  <c r="D109" i="2"/>
  <c r="E109" i="2"/>
  <c r="F109" i="2"/>
  <c r="G109" i="2"/>
  <c r="H109" i="2"/>
  <c r="I109" i="2"/>
  <c r="M109" i="2"/>
  <c r="C109" i="2"/>
  <c r="A109" i="2"/>
  <c r="D94" i="2"/>
  <c r="E94" i="2"/>
  <c r="F94" i="2"/>
  <c r="G94" i="2"/>
  <c r="H94" i="2"/>
  <c r="I94" i="2"/>
  <c r="K94" i="2"/>
  <c r="M94" i="2"/>
  <c r="C94" i="2"/>
  <c r="A94" i="2"/>
  <c r="D79" i="2"/>
  <c r="E79" i="2"/>
  <c r="F79" i="2"/>
  <c r="G79" i="2"/>
  <c r="H79" i="2"/>
  <c r="I79" i="2"/>
  <c r="M79" i="2"/>
  <c r="C79" i="2"/>
  <c r="A79" i="2"/>
  <c r="D64" i="2"/>
  <c r="E64" i="2"/>
  <c r="F64" i="2"/>
  <c r="G64" i="2"/>
  <c r="H64" i="2"/>
  <c r="I64" i="2"/>
  <c r="K64" i="2"/>
  <c r="M64" i="2"/>
  <c r="C64" i="2"/>
  <c r="A64" i="2"/>
  <c r="D49" i="2"/>
  <c r="E49" i="2"/>
  <c r="F49" i="2"/>
  <c r="G49" i="2"/>
  <c r="H49" i="2"/>
  <c r="I49" i="2"/>
  <c r="M49" i="2"/>
  <c r="C49" i="2"/>
  <c r="A49" i="2"/>
  <c r="D34" i="2"/>
  <c r="E34" i="2"/>
  <c r="F34" i="2"/>
  <c r="G34" i="2"/>
  <c r="H34" i="2"/>
  <c r="I34" i="2"/>
  <c r="K34" i="2"/>
  <c r="M34" i="2"/>
  <c r="C34" i="2"/>
  <c r="A34" i="2"/>
  <c r="F37" i="2"/>
  <c r="M19" i="2"/>
  <c r="I19" i="2"/>
  <c r="H19" i="2"/>
  <c r="G19" i="2"/>
  <c r="F19" i="2"/>
  <c r="E19" i="2"/>
  <c r="D19" i="2"/>
  <c r="C19" i="2"/>
  <c r="A19" i="2"/>
  <c r="M4" i="2"/>
  <c r="I4" i="2"/>
  <c r="H4" i="2"/>
  <c r="G4" i="2"/>
  <c r="F4" i="2"/>
  <c r="E4" i="2"/>
  <c r="D4" i="2"/>
  <c r="C4" i="2"/>
  <c r="A4" i="2"/>
  <c r="Z3" i="2"/>
  <c r="Y3" i="2"/>
  <c r="J4" i="2" s="1"/>
  <c r="P37" i="2"/>
  <c r="B514" i="2" s="1"/>
  <c r="P36" i="2"/>
  <c r="B499" i="2" s="1"/>
  <c r="P35" i="2"/>
  <c r="B484" i="2" s="1"/>
  <c r="P34" i="2"/>
  <c r="B469" i="2" s="1"/>
  <c r="P33" i="2"/>
  <c r="B454" i="2" s="1"/>
  <c r="P32" i="2"/>
  <c r="B439" i="2" s="1"/>
  <c r="P31" i="2"/>
  <c r="B424" i="2" s="1"/>
  <c r="P30" i="2"/>
  <c r="B409" i="2" s="1"/>
  <c r="P29" i="2"/>
  <c r="B394" i="2" s="1"/>
  <c r="P28" i="2"/>
  <c r="B379" i="2" s="1"/>
  <c r="P27" i="2"/>
  <c r="B364" i="2" s="1"/>
  <c r="P26" i="2"/>
  <c r="B349" i="2" s="1"/>
  <c r="P25" i="2"/>
  <c r="B334" i="2" s="1"/>
  <c r="P24" i="2"/>
  <c r="B319" i="2" s="1"/>
  <c r="P23" i="2"/>
  <c r="B304" i="2" s="1"/>
  <c r="P22" i="2"/>
  <c r="B289" i="2" s="1"/>
  <c r="P21" i="2"/>
  <c r="B274" i="2" s="1"/>
  <c r="P20" i="2"/>
  <c r="B259" i="2" s="1"/>
  <c r="P19" i="2"/>
  <c r="B244" i="2" s="1"/>
  <c r="P18" i="2"/>
  <c r="B229" i="2" s="1"/>
  <c r="P17" i="2"/>
  <c r="B214" i="2" s="1"/>
  <c r="P16" i="2"/>
  <c r="B199" i="2" s="1"/>
  <c r="P15" i="2"/>
  <c r="B184" i="2" s="1"/>
  <c r="P14" i="2"/>
  <c r="B169" i="2" s="1"/>
  <c r="P13" i="2"/>
  <c r="B154" i="2" s="1"/>
  <c r="P12" i="2"/>
  <c r="B139" i="2" s="1"/>
  <c r="P11" i="2"/>
  <c r="B124" i="2" s="1"/>
  <c r="P10" i="2"/>
  <c r="B109" i="2" s="1"/>
  <c r="P9" i="2"/>
  <c r="B94" i="2" s="1"/>
  <c r="P8" i="2"/>
  <c r="B79" i="2" s="1"/>
  <c r="P7" i="2"/>
  <c r="B64" i="2" s="1"/>
  <c r="P6" i="2"/>
  <c r="B49" i="2" s="1"/>
  <c r="P5" i="2"/>
  <c r="B34" i="2" s="1"/>
  <c r="P4" i="2"/>
  <c r="B19" i="2" s="1"/>
  <c r="P3" i="2"/>
  <c r="B4" i="2" s="1"/>
  <c r="R38" i="2"/>
  <c r="C486" i="2" s="1"/>
  <c r="S38" i="2"/>
  <c r="T38" i="2"/>
  <c r="E231" i="2" s="1"/>
  <c r="U38" i="2"/>
  <c r="F21" i="2" s="1"/>
  <c r="V38" i="2"/>
  <c r="W38" i="2"/>
  <c r="H141" i="2" s="1"/>
  <c r="X38" i="2"/>
  <c r="I336" i="2" s="1"/>
  <c r="R39" i="2"/>
  <c r="C487" i="2" s="1"/>
  <c r="S39" i="2"/>
  <c r="D322" i="2" s="1"/>
  <c r="T39" i="2"/>
  <c r="E7" i="2" s="1"/>
  <c r="U39" i="2"/>
  <c r="F7" i="2" s="1"/>
  <c r="V39" i="2"/>
  <c r="G172" i="2" s="1"/>
  <c r="W39" i="2"/>
  <c r="H7" i="2" s="1"/>
  <c r="X39" i="2"/>
  <c r="R40" i="2"/>
  <c r="C23" i="2" s="1"/>
  <c r="S40" i="2"/>
  <c r="D158" i="2" s="1"/>
  <c r="T40" i="2"/>
  <c r="E8" i="2" s="1"/>
  <c r="U40" i="2"/>
  <c r="F203" i="2" s="1"/>
  <c r="V40" i="2"/>
  <c r="W40" i="2"/>
  <c r="H8" i="2" s="1"/>
  <c r="X40" i="2"/>
  <c r="I23" i="2" s="1"/>
  <c r="R41" i="2"/>
  <c r="C474" i="2" s="1"/>
  <c r="S41" i="2"/>
  <c r="T41" i="2"/>
  <c r="U41" i="2"/>
  <c r="F129" i="2" s="1"/>
  <c r="V41" i="2"/>
  <c r="G129" i="2" s="1"/>
  <c r="W41" i="2"/>
  <c r="H309" i="2" s="1"/>
  <c r="X41" i="2"/>
  <c r="R42" i="2"/>
  <c r="C520" i="2" s="1"/>
  <c r="S42" i="2"/>
  <c r="D10" i="2" s="1"/>
  <c r="T42" i="2"/>
  <c r="U42" i="2"/>
  <c r="V42" i="2"/>
  <c r="W42" i="2"/>
  <c r="H145" i="2" s="1"/>
  <c r="X42" i="2"/>
  <c r="I175" i="2" s="1"/>
  <c r="R44" i="2"/>
  <c r="C12" i="2" s="1"/>
  <c r="S44" i="2"/>
  <c r="D117" i="2" s="1"/>
  <c r="T44" i="2"/>
  <c r="U44" i="2"/>
  <c r="F27" i="2" s="1"/>
  <c r="V44" i="2"/>
  <c r="G12" i="2" s="1"/>
  <c r="W44" i="2"/>
  <c r="H12" i="2" s="1"/>
  <c r="X44" i="2"/>
  <c r="I27" i="2" s="1"/>
  <c r="R45" i="2"/>
  <c r="C493" i="2" s="1"/>
  <c r="S45" i="2"/>
  <c r="T45" i="2"/>
  <c r="U45" i="2"/>
  <c r="F133" i="2" s="1"/>
  <c r="V45" i="2"/>
  <c r="G193" i="2" s="1"/>
  <c r="W45" i="2"/>
  <c r="H178" i="2" s="1"/>
  <c r="X45" i="2"/>
  <c r="I51" i="2" l="1"/>
  <c r="D262" i="2"/>
  <c r="I81" i="2"/>
  <c r="I12" i="2"/>
  <c r="F84" i="2"/>
  <c r="E21" i="2"/>
  <c r="G114" i="2"/>
  <c r="I261" i="2"/>
  <c r="I21" i="2"/>
  <c r="H126" i="2"/>
  <c r="I36" i="2"/>
  <c r="I231" i="2"/>
  <c r="G84" i="2"/>
  <c r="I126" i="2"/>
  <c r="I291" i="2"/>
  <c r="H157" i="2"/>
  <c r="D42" i="2"/>
  <c r="F23" i="2"/>
  <c r="F54" i="2"/>
  <c r="H96" i="2"/>
  <c r="D132" i="2"/>
  <c r="H172" i="2"/>
  <c r="F297" i="2"/>
  <c r="E6" i="2"/>
  <c r="G54" i="2"/>
  <c r="I96" i="2"/>
  <c r="I141" i="2"/>
  <c r="E186" i="2"/>
  <c r="I321" i="2"/>
  <c r="H66" i="2"/>
  <c r="D102" i="2"/>
  <c r="F144" i="2"/>
  <c r="I192" i="2"/>
  <c r="H339" i="2"/>
  <c r="S43" i="2"/>
  <c r="D431" i="2" s="1"/>
  <c r="I66" i="2"/>
  <c r="I111" i="2"/>
  <c r="G144" i="2"/>
  <c r="D72" i="2"/>
  <c r="F114" i="2"/>
  <c r="E156" i="2"/>
  <c r="D521" i="2"/>
  <c r="D41" i="2"/>
  <c r="D221" i="2"/>
  <c r="E477" i="2"/>
  <c r="E462" i="2"/>
  <c r="E447" i="2"/>
  <c r="E432" i="2"/>
  <c r="E417" i="2"/>
  <c r="E402" i="2"/>
  <c r="E387" i="2"/>
  <c r="E372" i="2"/>
  <c r="E357" i="2"/>
  <c r="E342" i="2"/>
  <c r="E522" i="2"/>
  <c r="E507" i="2"/>
  <c r="E492" i="2"/>
  <c r="E192" i="2"/>
  <c r="E312" i="2"/>
  <c r="E282" i="2"/>
  <c r="E252" i="2"/>
  <c r="E177" i="2"/>
  <c r="E162" i="2"/>
  <c r="E222" i="2"/>
  <c r="G478" i="2"/>
  <c r="G463" i="2"/>
  <c r="G448" i="2"/>
  <c r="G433" i="2"/>
  <c r="G418" i="2"/>
  <c r="G403" i="2"/>
  <c r="G388" i="2"/>
  <c r="G373" i="2"/>
  <c r="G358" i="2"/>
  <c r="G343" i="2"/>
  <c r="G523" i="2"/>
  <c r="G508" i="2"/>
  <c r="G493" i="2"/>
  <c r="G313" i="2"/>
  <c r="G283" i="2"/>
  <c r="G253" i="2"/>
  <c r="G148" i="2"/>
  <c r="G223" i="2"/>
  <c r="G208" i="2"/>
  <c r="G328" i="2"/>
  <c r="G298" i="2"/>
  <c r="G268" i="2"/>
  <c r="G238" i="2"/>
  <c r="G163" i="2"/>
  <c r="G13" i="2"/>
  <c r="G178" i="2"/>
  <c r="F477" i="2"/>
  <c r="F462" i="2"/>
  <c r="F447" i="2"/>
  <c r="F432" i="2"/>
  <c r="F417" i="2"/>
  <c r="F402" i="2"/>
  <c r="F387" i="2"/>
  <c r="F372" i="2"/>
  <c r="F357" i="2"/>
  <c r="F342" i="2"/>
  <c r="F522" i="2"/>
  <c r="F507" i="2"/>
  <c r="F492" i="2"/>
  <c r="F312" i="2"/>
  <c r="F282" i="2"/>
  <c r="F252" i="2"/>
  <c r="F177" i="2"/>
  <c r="F162" i="2"/>
  <c r="F222" i="2"/>
  <c r="F132" i="2"/>
  <c r="F117" i="2"/>
  <c r="F102" i="2"/>
  <c r="F87" i="2"/>
  <c r="F72" i="2"/>
  <c r="F57" i="2"/>
  <c r="F42" i="2"/>
  <c r="F192" i="2"/>
  <c r="F475" i="2"/>
  <c r="F460" i="2"/>
  <c r="F445" i="2"/>
  <c r="F430" i="2"/>
  <c r="F415" i="2"/>
  <c r="F400" i="2"/>
  <c r="F385" i="2"/>
  <c r="F370" i="2"/>
  <c r="F355" i="2"/>
  <c r="F340" i="2"/>
  <c r="F520" i="2"/>
  <c r="F505" i="2"/>
  <c r="F490" i="2"/>
  <c r="F325" i="2"/>
  <c r="F310" i="2"/>
  <c r="F295" i="2"/>
  <c r="F280" i="2"/>
  <c r="F265" i="2"/>
  <c r="F250" i="2"/>
  <c r="F235" i="2"/>
  <c r="F220" i="2"/>
  <c r="F205" i="2"/>
  <c r="F190" i="2"/>
  <c r="F175" i="2"/>
  <c r="F145" i="2"/>
  <c r="F130" i="2"/>
  <c r="F115" i="2"/>
  <c r="F100" i="2"/>
  <c r="F85" i="2"/>
  <c r="F70" i="2"/>
  <c r="F55" i="2"/>
  <c r="F40" i="2"/>
  <c r="F25" i="2"/>
  <c r="F160" i="2"/>
  <c r="F10" i="2"/>
  <c r="E474" i="2"/>
  <c r="E459" i="2"/>
  <c r="E444" i="2"/>
  <c r="E429" i="2"/>
  <c r="E414" i="2"/>
  <c r="E399" i="2"/>
  <c r="E384" i="2"/>
  <c r="E369" i="2"/>
  <c r="E354" i="2"/>
  <c r="E489" i="2"/>
  <c r="E339" i="2"/>
  <c r="E324" i="2"/>
  <c r="E309" i="2"/>
  <c r="E294" i="2"/>
  <c r="E279" i="2"/>
  <c r="E264" i="2"/>
  <c r="E249" i="2"/>
  <c r="E234" i="2"/>
  <c r="E219" i="2"/>
  <c r="E204" i="2"/>
  <c r="E189" i="2"/>
  <c r="E174" i="2"/>
  <c r="E159" i="2"/>
  <c r="E504" i="2"/>
  <c r="E519" i="2"/>
  <c r="E24" i="2"/>
  <c r="E9" i="2"/>
  <c r="E144" i="2"/>
  <c r="E129" i="2"/>
  <c r="E114" i="2"/>
  <c r="E99" i="2"/>
  <c r="E84" i="2"/>
  <c r="E69" i="2"/>
  <c r="E54" i="2"/>
  <c r="E39" i="2"/>
  <c r="D473" i="2"/>
  <c r="D458" i="2"/>
  <c r="D443" i="2"/>
  <c r="D428" i="2"/>
  <c r="D413" i="2"/>
  <c r="D398" i="2"/>
  <c r="D383" i="2"/>
  <c r="D368" i="2"/>
  <c r="D353" i="2"/>
  <c r="D518" i="2"/>
  <c r="D503" i="2"/>
  <c r="D488" i="2"/>
  <c r="D338" i="2"/>
  <c r="D323" i="2"/>
  <c r="D308" i="2"/>
  <c r="D293" i="2"/>
  <c r="D278" i="2"/>
  <c r="D263" i="2"/>
  <c r="D248" i="2"/>
  <c r="D233" i="2"/>
  <c r="D218" i="2"/>
  <c r="D203" i="2"/>
  <c r="D188" i="2"/>
  <c r="D173" i="2"/>
  <c r="D23" i="2"/>
  <c r="D8" i="2"/>
  <c r="E23" i="2"/>
  <c r="H36" i="2"/>
  <c r="I40" i="2"/>
  <c r="E53" i="2"/>
  <c r="G58" i="2"/>
  <c r="I70" i="2"/>
  <c r="E83" i="2"/>
  <c r="G88" i="2"/>
  <c r="I100" i="2"/>
  <c r="E113" i="2"/>
  <c r="G118" i="2"/>
  <c r="I130" i="2"/>
  <c r="E143" i="2"/>
  <c r="F163" i="2"/>
  <c r="H189" i="2"/>
  <c r="E218" i="2"/>
  <c r="H249" i="2"/>
  <c r="D292" i="2"/>
  <c r="F327" i="2"/>
  <c r="T43" i="2"/>
  <c r="E520" i="2"/>
  <c r="E505" i="2"/>
  <c r="E490" i="2"/>
  <c r="E475" i="2"/>
  <c r="E460" i="2"/>
  <c r="E445" i="2"/>
  <c r="E430" i="2"/>
  <c r="E415" i="2"/>
  <c r="E400" i="2"/>
  <c r="E385" i="2"/>
  <c r="E370" i="2"/>
  <c r="E355" i="2"/>
  <c r="E340" i="2"/>
  <c r="E325" i="2"/>
  <c r="E310" i="2"/>
  <c r="E295" i="2"/>
  <c r="E280" i="2"/>
  <c r="E265" i="2"/>
  <c r="E250" i="2"/>
  <c r="E235" i="2"/>
  <c r="E220" i="2"/>
  <c r="E145" i="2"/>
  <c r="E130" i="2"/>
  <c r="E115" i="2"/>
  <c r="E100" i="2"/>
  <c r="E85" i="2"/>
  <c r="E70" i="2"/>
  <c r="E55" i="2"/>
  <c r="E40" i="2"/>
  <c r="E205" i="2"/>
  <c r="E160" i="2"/>
  <c r="E190" i="2"/>
  <c r="E27" i="2"/>
  <c r="E297" i="2"/>
  <c r="I472" i="2"/>
  <c r="I457" i="2"/>
  <c r="I442" i="2"/>
  <c r="I427" i="2"/>
  <c r="I412" i="2"/>
  <c r="I397" i="2"/>
  <c r="I382" i="2"/>
  <c r="I367" i="2"/>
  <c r="I352" i="2"/>
  <c r="I337" i="2"/>
  <c r="I322" i="2"/>
  <c r="I307" i="2"/>
  <c r="I292" i="2"/>
  <c r="I277" i="2"/>
  <c r="I262" i="2"/>
  <c r="I247" i="2"/>
  <c r="I232" i="2"/>
  <c r="I217" i="2"/>
  <c r="I202" i="2"/>
  <c r="I187" i="2"/>
  <c r="I172" i="2"/>
  <c r="I157" i="2"/>
  <c r="I487" i="2"/>
  <c r="I502" i="2"/>
  <c r="I22" i="2"/>
  <c r="I517" i="2"/>
  <c r="I142" i="2"/>
  <c r="I127" i="2"/>
  <c r="I112" i="2"/>
  <c r="I97" i="2"/>
  <c r="I82" i="2"/>
  <c r="I67" i="2"/>
  <c r="I52" i="2"/>
  <c r="I37" i="2"/>
  <c r="E72" i="2"/>
  <c r="E102" i="2"/>
  <c r="E132" i="2"/>
  <c r="D478" i="2"/>
  <c r="D463" i="2"/>
  <c r="D448" i="2"/>
  <c r="D433" i="2"/>
  <c r="D418" i="2"/>
  <c r="D403" i="2"/>
  <c r="D388" i="2"/>
  <c r="D373" i="2"/>
  <c r="D358" i="2"/>
  <c r="D343" i="2"/>
  <c r="D523" i="2"/>
  <c r="D508" i="2"/>
  <c r="D493" i="2"/>
  <c r="D328" i="2"/>
  <c r="D313" i="2"/>
  <c r="D298" i="2"/>
  <c r="D283" i="2"/>
  <c r="D268" i="2"/>
  <c r="D253" i="2"/>
  <c r="D238" i="2"/>
  <c r="D223" i="2"/>
  <c r="D208" i="2"/>
  <c r="D193" i="2"/>
  <c r="D178" i="2"/>
  <c r="D133" i="2"/>
  <c r="D118" i="2"/>
  <c r="D103" i="2"/>
  <c r="D88" i="2"/>
  <c r="D73" i="2"/>
  <c r="D58" i="2"/>
  <c r="D43" i="2"/>
  <c r="D28" i="2"/>
  <c r="D148" i="2"/>
  <c r="D13" i="2"/>
  <c r="I518" i="2"/>
  <c r="I503" i="2"/>
  <c r="I488" i="2"/>
  <c r="I473" i="2"/>
  <c r="I458" i="2"/>
  <c r="I443" i="2"/>
  <c r="I428" i="2"/>
  <c r="I413" i="2"/>
  <c r="I398" i="2"/>
  <c r="I383" i="2"/>
  <c r="I368" i="2"/>
  <c r="I353" i="2"/>
  <c r="I338" i="2"/>
  <c r="I323" i="2"/>
  <c r="I308" i="2"/>
  <c r="I293" i="2"/>
  <c r="I278" i="2"/>
  <c r="I263" i="2"/>
  <c r="I248" i="2"/>
  <c r="I233" i="2"/>
  <c r="I158" i="2"/>
  <c r="I143" i="2"/>
  <c r="I128" i="2"/>
  <c r="I113" i="2"/>
  <c r="I98" i="2"/>
  <c r="I83" i="2"/>
  <c r="I68" i="2"/>
  <c r="I53" i="2"/>
  <c r="I38" i="2"/>
  <c r="I173" i="2"/>
  <c r="I218" i="2"/>
  <c r="I188" i="2"/>
  <c r="W43" i="2"/>
  <c r="H472" i="2"/>
  <c r="H457" i="2"/>
  <c r="H442" i="2"/>
  <c r="H427" i="2"/>
  <c r="H412" i="2"/>
  <c r="H397" i="2"/>
  <c r="H382" i="2"/>
  <c r="H367" i="2"/>
  <c r="H352" i="2"/>
  <c r="H517" i="2"/>
  <c r="H502" i="2"/>
  <c r="H487" i="2"/>
  <c r="H337" i="2"/>
  <c r="H322" i="2"/>
  <c r="H307" i="2"/>
  <c r="H292" i="2"/>
  <c r="H277" i="2"/>
  <c r="H262" i="2"/>
  <c r="H247" i="2"/>
  <c r="H232" i="2"/>
  <c r="H217" i="2"/>
  <c r="H202" i="2"/>
  <c r="H187" i="2"/>
  <c r="H142" i="2"/>
  <c r="H127" i="2"/>
  <c r="H112" i="2"/>
  <c r="H97" i="2"/>
  <c r="H82" i="2"/>
  <c r="H67" i="2"/>
  <c r="H52" i="2"/>
  <c r="H37" i="2"/>
  <c r="G471" i="2"/>
  <c r="G456" i="2"/>
  <c r="G441" i="2"/>
  <c r="G426" i="2"/>
  <c r="G411" i="2"/>
  <c r="G396" i="2"/>
  <c r="G381" i="2"/>
  <c r="G366" i="2"/>
  <c r="G351" i="2"/>
  <c r="G336" i="2"/>
  <c r="G321" i="2"/>
  <c r="G306" i="2"/>
  <c r="G291" i="2"/>
  <c r="G276" i="2"/>
  <c r="G261" i="2"/>
  <c r="G246" i="2"/>
  <c r="G231" i="2"/>
  <c r="G216" i="2"/>
  <c r="G201" i="2"/>
  <c r="G186" i="2"/>
  <c r="G171" i="2"/>
  <c r="G156" i="2"/>
  <c r="G486" i="2"/>
  <c r="G501" i="2"/>
  <c r="G21" i="2"/>
  <c r="G516" i="2"/>
  <c r="G6" i="2"/>
  <c r="G141" i="2"/>
  <c r="G126" i="2"/>
  <c r="G111" i="2"/>
  <c r="G96" i="2"/>
  <c r="G81" i="2"/>
  <c r="G66" i="2"/>
  <c r="G51" i="2"/>
  <c r="G36" i="2"/>
  <c r="D12" i="2"/>
  <c r="F8" i="2"/>
  <c r="G24" i="2"/>
  <c r="D38" i="2"/>
  <c r="F43" i="2"/>
  <c r="H55" i="2"/>
  <c r="D68" i="2"/>
  <c r="F73" i="2"/>
  <c r="H85" i="2"/>
  <c r="D98" i="2"/>
  <c r="F103" i="2"/>
  <c r="H115" i="2"/>
  <c r="D128" i="2"/>
  <c r="G159" i="2"/>
  <c r="E175" i="2"/>
  <c r="E267" i="2"/>
  <c r="G309" i="2"/>
  <c r="F478" i="2"/>
  <c r="F463" i="2"/>
  <c r="F448" i="2"/>
  <c r="F433" i="2"/>
  <c r="F418" i="2"/>
  <c r="F403" i="2"/>
  <c r="F388" i="2"/>
  <c r="F373" i="2"/>
  <c r="F358" i="2"/>
  <c r="F343" i="2"/>
  <c r="F523" i="2"/>
  <c r="F508" i="2"/>
  <c r="F493" i="2"/>
  <c r="F328" i="2"/>
  <c r="F313" i="2"/>
  <c r="F298" i="2"/>
  <c r="F283" i="2"/>
  <c r="F268" i="2"/>
  <c r="F253" i="2"/>
  <c r="F238" i="2"/>
  <c r="F223" i="2"/>
  <c r="F208" i="2"/>
  <c r="F193" i="2"/>
  <c r="F178" i="2"/>
  <c r="F148" i="2"/>
  <c r="F13" i="2"/>
  <c r="F28" i="2"/>
  <c r="E12" i="2"/>
  <c r="D520" i="2"/>
  <c r="D505" i="2"/>
  <c r="D490" i="2"/>
  <c r="D430" i="2"/>
  <c r="D370" i="2"/>
  <c r="D445" i="2"/>
  <c r="D385" i="2"/>
  <c r="D325" i="2"/>
  <c r="D310" i="2"/>
  <c r="D295" i="2"/>
  <c r="D280" i="2"/>
  <c r="D265" i="2"/>
  <c r="D250" i="2"/>
  <c r="D235" i="2"/>
  <c r="D220" i="2"/>
  <c r="D205" i="2"/>
  <c r="D190" i="2"/>
  <c r="D175" i="2"/>
  <c r="D475" i="2"/>
  <c r="D415" i="2"/>
  <c r="D355" i="2"/>
  <c r="D460" i="2"/>
  <c r="D145" i="2"/>
  <c r="D130" i="2"/>
  <c r="D115" i="2"/>
  <c r="D100" i="2"/>
  <c r="D85" i="2"/>
  <c r="D70" i="2"/>
  <c r="D55" i="2"/>
  <c r="D40" i="2"/>
  <c r="D25" i="2"/>
  <c r="D160" i="2"/>
  <c r="D400" i="2"/>
  <c r="I519" i="2"/>
  <c r="I504" i="2"/>
  <c r="I489" i="2"/>
  <c r="I474" i="2"/>
  <c r="I459" i="2"/>
  <c r="I444" i="2"/>
  <c r="I429" i="2"/>
  <c r="I414" i="2"/>
  <c r="I399" i="2"/>
  <c r="I384" i="2"/>
  <c r="I369" i="2"/>
  <c r="I354" i="2"/>
  <c r="I339" i="2"/>
  <c r="I324" i="2"/>
  <c r="I309" i="2"/>
  <c r="I294" i="2"/>
  <c r="I279" i="2"/>
  <c r="I264" i="2"/>
  <c r="I249" i="2"/>
  <c r="I234" i="2"/>
  <c r="I219" i="2"/>
  <c r="I204" i="2"/>
  <c r="I189" i="2"/>
  <c r="I174" i="2"/>
  <c r="I159" i="2"/>
  <c r="I9" i="2"/>
  <c r="I144" i="2"/>
  <c r="I129" i="2"/>
  <c r="I114" i="2"/>
  <c r="I99" i="2"/>
  <c r="I84" i="2"/>
  <c r="I69" i="2"/>
  <c r="I54" i="2"/>
  <c r="I39" i="2"/>
  <c r="I24" i="2"/>
  <c r="H518" i="2"/>
  <c r="H503" i="2"/>
  <c r="H488" i="2"/>
  <c r="H473" i="2"/>
  <c r="H413" i="2"/>
  <c r="H353" i="2"/>
  <c r="H428" i="2"/>
  <c r="H368" i="2"/>
  <c r="H338" i="2"/>
  <c r="H323" i="2"/>
  <c r="H308" i="2"/>
  <c r="H293" i="2"/>
  <c r="H278" i="2"/>
  <c r="H263" i="2"/>
  <c r="H248" i="2"/>
  <c r="H233" i="2"/>
  <c r="H218" i="2"/>
  <c r="H203" i="2"/>
  <c r="H188" i="2"/>
  <c r="H173" i="2"/>
  <c r="H443" i="2"/>
  <c r="H383" i="2"/>
  <c r="H398" i="2"/>
  <c r="H458" i="2"/>
  <c r="H158" i="2"/>
  <c r="H143" i="2"/>
  <c r="H128" i="2"/>
  <c r="H113" i="2"/>
  <c r="H98" i="2"/>
  <c r="H83" i="2"/>
  <c r="H68" i="2"/>
  <c r="H53" i="2"/>
  <c r="H38" i="2"/>
  <c r="H23" i="2"/>
  <c r="G517" i="2"/>
  <c r="G502" i="2"/>
  <c r="G487" i="2"/>
  <c r="G472" i="2"/>
  <c r="G457" i="2"/>
  <c r="G442" i="2"/>
  <c r="G427" i="2"/>
  <c r="G412" i="2"/>
  <c r="G397" i="2"/>
  <c r="G382" i="2"/>
  <c r="G367" i="2"/>
  <c r="G352" i="2"/>
  <c r="G337" i="2"/>
  <c r="G322" i="2"/>
  <c r="G307" i="2"/>
  <c r="G292" i="2"/>
  <c r="G277" i="2"/>
  <c r="G262" i="2"/>
  <c r="G247" i="2"/>
  <c r="G232" i="2"/>
  <c r="G202" i="2"/>
  <c r="G142" i="2"/>
  <c r="G127" i="2"/>
  <c r="G112" i="2"/>
  <c r="G97" i="2"/>
  <c r="G82" i="2"/>
  <c r="G67" i="2"/>
  <c r="G52" i="2"/>
  <c r="G37" i="2"/>
  <c r="G187" i="2"/>
  <c r="G157" i="2"/>
  <c r="F471" i="2"/>
  <c r="F456" i="2"/>
  <c r="F441" i="2"/>
  <c r="F426" i="2"/>
  <c r="F411" i="2"/>
  <c r="F396" i="2"/>
  <c r="F381" i="2"/>
  <c r="F366" i="2"/>
  <c r="F351" i="2"/>
  <c r="F516" i="2"/>
  <c r="F501" i="2"/>
  <c r="F486" i="2"/>
  <c r="F336" i="2"/>
  <c r="F321" i="2"/>
  <c r="F306" i="2"/>
  <c r="F291" i="2"/>
  <c r="F276" i="2"/>
  <c r="F261" i="2"/>
  <c r="F246" i="2"/>
  <c r="F231" i="2"/>
  <c r="F216" i="2"/>
  <c r="F201" i="2"/>
  <c r="F186" i="2"/>
  <c r="F141" i="2"/>
  <c r="F126" i="2"/>
  <c r="F111" i="2"/>
  <c r="F96" i="2"/>
  <c r="F81" i="2"/>
  <c r="F66" i="2"/>
  <c r="F51" i="2"/>
  <c r="F36" i="2"/>
  <c r="F171" i="2"/>
  <c r="F6" i="2"/>
  <c r="F156" i="2"/>
  <c r="K4" i="2"/>
  <c r="AB3" i="4"/>
  <c r="H24" i="2"/>
  <c r="G28" i="2"/>
  <c r="E38" i="2"/>
  <c r="G43" i="2"/>
  <c r="I55" i="2"/>
  <c r="E68" i="2"/>
  <c r="G73" i="2"/>
  <c r="I85" i="2"/>
  <c r="E98" i="2"/>
  <c r="G103" i="2"/>
  <c r="I115" i="2"/>
  <c r="E128" i="2"/>
  <c r="G133" i="2"/>
  <c r="I145" i="2"/>
  <c r="H159" i="2"/>
  <c r="I203" i="2"/>
  <c r="D232" i="2"/>
  <c r="F267" i="2"/>
  <c r="H417" i="2"/>
  <c r="D474" i="2"/>
  <c r="D459" i="2"/>
  <c r="D444" i="2"/>
  <c r="D429" i="2"/>
  <c r="D414" i="2"/>
  <c r="D399" i="2"/>
  <c r="D384" i="2"/>
  <c r="D369" i="2"/>
  <c r="D354" i="2"/>
  <c r="D519" i="2"/>
  <c r="D504" i="2"/>
  <c r="D489" i="2"/>
  <c r="D339" i="2"/>
  <c r="D324" i="2"/>
  <c r="D309" i="2"/>
  <c r="D294" i="2"/>
  <c r="D279" i="2"/>
  <c r="D264" i="2"/>
  <c r="D249" i="2"/>
  <c r="D234" i="2"/>
  <c r="D219" i="2"/>
  <c r="D204" i="2"/>
  <c r="D189" i="2"/>
  <c r="D159" i="2"/>
  <c r="D144" i="2"/>
  <c r="D129" i="2"/>
  <c r="D114" i="2"/>
  <c r="D99" i="2"/>
  <c r="D84" i="2"/>
  <c r="D69" i="2"/>
  <c r="D54" i="2"/>
  <c r="D39" i="2"/>
  <c r="D9" i="2"/>
  <c r="D174" i="2"/>
  <c r="D24" i="2"/>
  <c r="H474" i="2"/>
  <c r="H459" i="2"/>
  <c r="H444" i="2"/>
  <c r="H429" i="2"/>
  <c r="H414" i="2"/>
  <c r="H399" i="2"/>
  <c r="H384" i="2"/>
  <c r="H369" i="2"/>
  <c r="H354" i="2"/>
  <c r="H519" i="2"/>
  <c r="H504" i="2"/>
  <c r="H489" i="2"/>
  <c r="H9" i="2"/>
  <c r="H324" i="2"/>
  <c r="H294" i="2"/>
  <c r="H264" i="2"/>
  <c r="H234" i="2"/>
  <c r="H219" i="2"/>
  <c r="H204" i="2"/>
  <c r="H144" i="2"/>
  <c r="H129" i="2"/>
  <c r="H114" i="2"/>
  <c r="H99" i="2"/>
  <c r="H84" i="2"/>
  <c r="H69" i="2"/>
  <c r="H54" i="2"/>
  <c r="H39" i="2"/>
  <c r="H174" i="2"/>
  <c r="V43" i="2"/>
  <c r="G518" i="2"/>
  <c r="G503" i="2"/>
  <c r="G488" i="2"/>
  <c r="G473" i="2"/>
  <c r="G458" i="2"/>
  <c r="G443" i="2"/>
  <c r="G428" i="2"/>
  <c r="G413" i="2"/>
  <c r="G398" i="2"/>
  <c r="G383" i="2"/>
  <c r="G368" i="2"/>
  <c r="G353" i="2"/>
  <c r="G338" i="2"/>
  <c r="G323" i="2"/>
  <c r="G308" i="2"/>
  <c r="G293" i="2"/>
  <c r="G278" i="2"/>
  <c r="G263" i="2"/>
  <c r="G248" i="2"/>
  <c r="G233" i="2"/>
  <c r="G218" i="2"/>
  <c r="G203" i="2"/>
  <c r="G188" i="2"/>
  <c r="G173" i="2"/>
  <c r="G158" i="2"/>
  <c r="G143" i="2"/>
  <c r="G128" i="2"/>
  <c r="G113" i="2"/>
  <c r="G98" i="2"/>
  <c r="G83" i="2"/>
  <c r="G68" i="2"/>
  <c r="G53" i="2"/>
  <c r="G38" i="2"/>
  <c r="G23" i="2"/>
  <c r="F517" i="2"/>
  <c r="F502" i="2"/>
  <c r="F487" i="2"/>
  <c r="F472" i="2"/>
  <c r="F412" i="2"/>
  <c r="F352" i="2"/>
  <c r="F427" i="2"/>
  <c r="F367" i="2"/>
  <c r="F337" i="2"/>
  <c r="F322" i="2"/>
  <c r="F307" i="2"/>
  <c r="F292" i="2"/>
  <c r="F277" i="2"/>
  <c r="F262" i="2"/>
  <c r="F247" i="2"/>
  <c r="F232" i="2"/>
  <c r="F217" i="2"/>
  <c r="F202" i="2"/>
  <c r="F187" i="2"/>
  <c r="F172" i="2"/>
  <c r="F457" i="2"/>
  <c r="F397" i="2"/>
  <c r="F157" i="2"/>
  <c r="F382" i="2"/>
  <c r="F142" i="2"/>
  <c r="F127" i="2"/>
  <c r="F112" i="2"/>
  <c r="F97" i="2"/>
  <c r="F82" i="2"/>
  <c r="F67" i="2"/>
  <c r="F52" i="2"/>
  <c r="F442" i="2"/>
  <c r="F22" i="2"/>
  <c r="F12" i="2"/>
  <c r="D22" i="2"/>
  <c r="E25" i="2"/>
  <c r="H28" i="2"/>
  <c r="F39" i="2"/>
  <c r="H51" i="2"/>
  <c r="D57" i="2"/>
  <c r="F69" i="2"/>
  <c r="H81" i="2"/>
  <c r="D87" i="2"/>
  <c r="F99" i="2"/>
  <c r="H111" i="2"/>
  <c r="E147" i="2"/>
  <c r="E207" i="2"/>
  <c r="E237" i="2"/>
  <c r="G279" i="2"/>
  <c r="D477" i="2"/>
  <c r="D462" i="2"/>
  <c r="D447" i="2"/>
  <c r="D432" i="2"/>
  <c r="D417" i="2"/>
  <c r="D402" i="2"/>
  <c r="D387" i="2"/>
  <c r="D372" i="2"/>
  <c r="D357" i="2"/>
  <c r="D342" i="2"/>
  <c r="D522" i="2"/>
  <c r="D507" i="2"/>
  <c r="D492" i="2"/>
  <c r="D327" i="2"/>
  <c r="D312" i="2"/>
  <c r="D297" i="2"/>
  <c r="D282" i="2"/>
  <c r="D267" i="2"/>
  <c r="D252" i="2"/>
  <c r="D237" i="2"/>
  <c r="D222" i="2"/>
  <c r="D207" i="2"/>
  <c r="D192" i="2"/>
  <c r="D177" i="2"/>
  <c r="D162" i="2"/>
  <c r="D147" i="2"/>
  <c r="D27" i="2"/>
  <c r="I475" i="2"/>
  <c r="I460" i="2"/>
  <c r="I445" i="2"/>
  <c r="I430" i="2"/>
  <c r="I415" i="2"/>
  <c r="I400" i="2"/>
  <c r="I385" i="2"/>
  <c r="I370" i="2"/>
  <c r="I355" i="2"/>
  <c r="I340" i="2"/>
  <c r="I520" i="2"/>
  <c r="I505" i="2"/>
  <c r="I490" i="2"/>
  <c r="I325" i="2"/>
  <c r="I295" i="2"/>
  <c r="I265" i="2"/>
  <c r="I235" i="2"/>
  <c r="I160" i="2"/>
  <c r="I205" i="2"/>
  <c r="I190" i="2"/>
  <c r="I310" i="2"/>
  <c r="I280" i="2"/>
  <c r="I250" i="2"/>
  <c r="I220" i="2"/>
  <c r="I10" i="2"/>
  <c r="H475" i="2"/>
  <c r="H460" i="2"/>
  <c r="H445" i="2"/>
  <c r="H430" i="2"/>
  <c r="H415" i="2"/>
  <c r="H400" i="2"/>
  <c r="H385" i="2"/>
  <c r="H370" i="2"/>
  <c r="H355" i="2"/>
  <c r="H340" i="2"/>
  <c r="H520" i="2"/>
  <c r="H505" i="2"/>
  <c r="H490" i="2"/>
  <c r="H325" i="2"/>
  <c r="H310" i="2"/>
  <c r="H295" i="2"/>
  <c r="H280" i="2"/>
  <c r="H265" i="2"/>
  <c r="H250" i="2"/>
  <c r="H235" i="2"/>
  <c r="H220" i="2"/>
  <c r="H205" i="2"/>
  <c r="H190" i="2"/>
  <c r="H175" i="2"/>
  <c r="H160" i="2"/>
  <c r="H25" i="2"/>
  <c r="H10" i="2"/>
  <c r="F473" i="2"/>
  <c r="F458" i="2"/>
  <c r="F443" i="2"/>
  <c r="F428" i="2"/>
  <c r="F413" i="2"/>
  <c r="F398" i="2"/>
  <c r="F383" i="2"/>
  <c r="F368" i="2"/>
  <c r="F353" i="2"/>
  <c r="F518" i="2"/>
  <c r="F503" i="2"/>
  <c r="F488" i="2"/>
  <c r="F188" i="2"/>
  <c r="F323" i="2"/>
  <c r="F293" i="2"/>
  <c r="F263" i="2"/>
  <c r="F233" i="2"/>
  <c r="F173" i="2"/>
  <c r="F158" i="2"/>
  <c r="F218" i="2"/>
  <c r="F143" i="2"/>
  <c r="F128" i="2"/>
  <c r="F113" i="2"/>
  <c r="F98" i="2"/>
  <c r="F83" i="2"/>
  <c r="F68" i="2"/>
  <c r="F53" i="2"/>
  <c r="F38" i="2"/>
  <c r="F338" i="2"/>
  <c r="F308" i="2"/>
  <c r="F278" i="2"/>
  <c r="F248" i="2"/>
  <c r="E517" i="2"/>
  <c r="E502" i="2"/>
  <c r="E487" i="2"/>
  <c r="E472" i="2"/>
  <c r="E457" i="2"/>
  <c r="E442" i="2"/>
  <c r="E427" i="2"/>
  <c r="E412" i="2"/>
  <c r="E397" i="2"/>
  <c r="E382" i="2"/>
  <c r="E367" i="2"/>
  <c r="E352" i="2"/>
  <c r="E337" i="2"/>
  <c r="E322" i="2"/>
  <c r="E307" i="2"/>
  <c r="E292" i="2"/>
  <c r="E277" i="2"/>
  <c r="E262" i="2"/>
  <c r="E247" i="2"/>
  <c r="E232" i="2"/>
  <c r="E217" i="2"/>
  <c r="E202" i="2"/>
  <c r="E187" i="2"/>
  <c r="E172" i="2"/>
  <c r="E157" i="2"/>
  <c r="E142" i="2"/>
  <c r="E127" i="2"/>
  <c r="E112" i="2"/>
  <c r="E97" i="2"/>
  <c r="E82" i="2"/>
  <c r="E67" i="2"/>
  <c r="E52" i="2"/>
  <c r="E37" i="2"/>
  <c r="E22" i="2"/>
  <c r="D516" i="2"/>
  <c r="D501" i="2"/>
  <c r="D486" i="2"/>
  <c r="D456" i="2"/>
  <c r="D396" i="2"/>
  <c r="D471" i="2"/>
  <c r="D411" i="2"/>
  <c r="D351" i="2"/>
  <c r="D336" i="2"/>
  <c r="D321" i="2"/>
  <c r="D306" i="2"/>
  <c r="D291" i="2"/>
  <c r="D276" i="2"/>
  <c r="D261" i="2"/>
  <c r="D246" i="2"/>
  <c r="D231" i="2"/>
  <c r="D216" i="2"/>
  <c r="D201" i="2"/>
  <c r="D186" i="2"/>
  <c r="D171" i="2"/>
  <c r="D426" i="2"/>
  <c r="D366" i="2"/>
  <c r="D381" i="2"/>
  <c r="D141" i="2"/>
  <c r="D126" i="2"/>
  <c r="D111" i="2"/>
  <c r="D96" i="2"/>
  <c r="D81" i="2"/>
  <c r="D66" i="2"/>
  <c r="D51" i="2"/>
  <c r="D21" i="2"/>
  <c r="D441" i="2"/>
  <c r="D6" i="2"/>
  <c r="G7" i="2"/>
  <c r="I7" i="2"/>
  <c r="G22" i="2"/>
  <c r="I25" i="2"/>
  <c r="G39" i="2"/>
  <c r="E57" i="2"/>
  <c r="G69" i="2"/>
  <c r="E87" i="2"/>
  <c r="G99" i="2"/>
  <c r="E117" i="2"/>
  <c r="F147" i="2"/>
  <c r="F207" i="2"/>
  <c r="F237" i="2"/>
  <c r="H279" i="2"/>
  <c r="E478" i="2"/>
  <c r="E463" i="2"/>
  <c r="E448" i="2"/>
  <c r="E433" i="2"/>
  <c r="E418" i="2"/>
  <c r="E403" i="2"/>
  <c r="E388" i="2"/>
  <c r="E373" i="2"/>
  <c r="E358" i="2"/>
  <c r="E343" i="2"/>
  <c r="E328" i="2"/>
  <c r="E313" i="2"/>
  <c r="E298" i="2"/>
  <c r="E283" i="2"/>
  <c r="E268" i="2"/>
  <c r="E253" i="2"/>
  <c r="E238" i="2"/>
  <c r="E223" i="2"/>
  <c r="E208" i="2"/>
  <c r="E193" i="2"/>
  <c r="E178" i="2"/>
  <c r="E163" i="2"/>
  <c r="E148" i="2"/>
  <c r="E523" i="2"/>
  <c r="E508" i="2"/>
  <c r="E28" i="2"/>
  <c r="E493" i="2"/>
  <c r="E13" i="2"/>
  <c r="E133" i="2"/>
  <c r="E118" i="2"/>
  <c r="E103" i="2"/>
  <c r="E88" i="2"/>
  <c r="E73" i="2"/>
  <c r="E58" i="2"/>
  <c r="E43" i="2"/>
  <c r="H471" i="2"/>
  <c r="H456" i="2"/>
  <c r="H441" i="2"/>
  <c r="H426" i="2"/>
  <c r="H411" i="2"/>
  <c r="H396" i="2"/>
  <c r="H381" i="2"/>
  <c r="H366" i="2"/>
  <c r="H351" i="2"/>
  <c r="H516" i="2"/>
  <c r="H501" i="2"/>
  <c r="H486" i="2"/>
  <c r="H336" i="2"/>
  <c r="H321" i="2"/>
  <c r="H306" i="2"/>
  <c r="H291" i="2"/>
  <c r="H276" i="2"/>
  <c r="H261" i="2"/>
  <c r="H246" i="2"/>
  <c r="H231" i="2"/>
  <c r="H216" i="2"/>
  <c r="H201" i="2"/>
  <c r="H186" i="2"/>
  <c r="H171" i="2"/>
  <c r="H156" i="2"/>
  <c r="H6" i="2"/>
  <c r="H21" i="2"/>
  <c r="E42" i="2"/>
  <c r="D340" i="2"/>
  <c r="I522" i="2"/>
  <c r="I507" i="2"/>
  <c r="I492" i="2"/>
  <c r="I477" i="2"/>
  <c r="I462" i="2"/>
  <c r="I447" i="2"/>
  <c r="I432" i="2"/>
  <c r="I417" i="2"/>
  <c r="I402" i="2"/>
  <c r="I387" i="2"/>
  <c r="I372" i="2"/>
  <c r="I357" i="2"/>
  <c r="I342" i="2"/>
  <c r="I327" i="2"/>
  <c r="I312" i="2"/>
  <c r="I297" i="2"/>
  <c r="I282" i="2"/>
  <c r="I267" i="2"/>
  <c r="I252" i="2"/>
  <c r="I237" i="2"/>
  <c r="I177" i="2"/>
  <c r="I132" i="2"/>
  <c r="I117" i="2"/>
  <c r="I102" i="2"/>
  <c r="I87" i="2"/>
  <c r="I72" i="2"/>
  <c r="I57" i="2"/>
  <c r="I42" i="2"/>
  <c r="I222" i="2"/>
  <c r="I147" i="2"/>
  <c r="I207" i="2"/>
  <c r="I162" i="2"/>
  <c r="I523" i="2"/>
  <c r="I508" i="2"/>
  <c r="I493" i="2"/>
  <c r="I478" i="2"/>
  <c r="I463" i="2"/>
  <c r="I448" i="2"/>
  <c r="I433" i="2"/>
  <c r="I418" i="2"/>
  <c r="I403" i="2"/>
  <c r="I388" i="2"/>
  <c r="I373" i="2"/>
  <c r="I358" i="2"/>
  <c r="I343" i="2"/>
  <c r="I328" i="2"/>
  <c r="I313" i="2"/>
  <c r="I298" i="2"/>
  <c r="I283" i="2"/>
  <c r="I268" i="2"/>
  <c r="I253" i="2"/>
  <c r="I238" i="2"/>
  <c r="I223" i="2"/>
  <c r="I208" i="2"/>
  <c r="I193" i="2"/>
  <c r="I178" i="2"/>
  <c r="I163" i="2"/>
  <c r="I148" i="2"/>
  <c r="I133" i="2"/>
  <c r="I118" i="2"/>
  <c r="I103" i="2"/>
  <c r="I88" i="2"/>
  <c r="I73" i="2"/>
  <c r="I58" i="2"/>
  <c r="I43" i="2"/>
  <c r="I28" i="2"/>
  <c r="I13" i="2"/>
  <c r="H522" i="2"/>
  <c r="H507" i="2"/>
  <c r="H492" i="2"/>
  <c r="H447" i="2"/>
  <c r="H387" i="2"/>
  <c r="H462" i="2"/>
  <c r="H402" i="2"/>
  <c r="H342" i="2"/>
  <c r="H327" i="2"/>
  <c r="H312" i="2"/>
  <c r="H297" i="2"/>
  <c r="H282" i="2"/>
  <c r="H267" i="2"/>
  <c r="H252" i="2"/>
  <c r="H237" i="2"/>
  <c r="H222" i="2"/>
  <c r="H207" i="2"/>
  <c r="H192" i="2"/>
  <c r="H177" i="2"/>
  <c r="H432" i="2"/>
  <c r="H372" i="2"/>
  <c r="H162" i="2"/>
  <c r="H132" i="2"/>
  <c r="H117" i="2"/>
  <c r="H102" i="2"/>
  <c r="H87" i="2"/>
  <c r="H72" i="2"/>
  <c r="H57" i="2"/>
  <c r="H42" i="2"/>
  <c r="H357" i="2"/>
  <c r="H27" i="2"/>
  <c r="H147" i="2"/>
  <c r="H477" i="2"/>
  <c r="G474" i="2"/>
  <c r="G459" i="2"/>
  <c r="G444" i="2"/>
  <c r="G429" i="2"/>
  <c r="G414" i="2"/>
  <c r="G399" i="2"/>
  <c r="G384" i="2"/>
  <c r="G369" i="2"/>
  <c r="G354" i="2"/>
  <c r="G339" i="2"/>
  <c r="G519" i="2"/>
  <c r="G504" i="2"/>
  <c r="G489" i="2"/>
  <c r="G174" i="2"/>
  <c r="G9" i="2"/>
  <c r="G324" i="2"/>
  <c r="G294" i="2"/>
  <c r="G264" i="2"/>
  <c r="G234" i="2"/>
  <c r="G219" i="2"/>
  <c r="G204" i="2"/>
  <c r="H478" i="2"/>
  <c r="H463" i="2"/>
  <c r="H448" i="2"/>
  <c r="H433" i="2"/>
  <c r="H418" i="2"/>
  <c r="H403" i="2"/>
  <c r="H388" i="2"/>
  <c r="H373" i="2"/>
  <c r="H358" i="2"/>
  <c r="H343" i="2"/>
  <c r="H523" i="2"/>
  <c r="H508" i="2"/>
  <c r="H493" i="2"/>
  <c r="H223" i="2"/>
  <c r="H208" i="2"/>
  <c r="H328" i="2"/>
  <c r="H298" i="2"/>
  <c r="H268" i="2"/>
  <c r="H238" i="2"/>
  <c r="H163" i="2"/>
  <c r="H193" i="2"/>
  <c r="H133" i="2"/>
  <c r="H118" i="2"/>
  <c r="H103" i="2"/>
  <c r="H88" i="2"/>
  <c r="H73" i="2"/>
  <c r="H58" i="2"/>
  <c r="H43" i="2"/>
  <c r="H13" i="2"/>
  <c r="H313" i="2"/>
  <c r="H283" i="2"/>
  <c r="H253" i="2"/>
  <c r="H148" i="2"/>
  <c r="G522" i="2"/>
  <c r="G507" i="2"/>
  <c r="G492" i="2"/>
  <c r="G477" i="2"/>
  <c r="G462" i="2"/>
  <c r="G447" i="2"/>
  <c r="G432" i="2"/>
  <c r="G417" i="2"/>
  <c r="G402" i="2"/>
  <c r="G387" i="2"/>
  <c r="G372" i="2"/>
  <c r="G357" i="2"/>
  <c r="G342" i="2"/>
  <c r="G327" i="2"/>
  <c r="G312" i="2"/>
  <c r="G297" i="2"/>
  <c r="G282" i="2"/>
  <c r="G267" i="2"/>
  <c r="G252" i="2"/>
  <c r="G237" i="2"/>
  <c r="G222" i="2"/>
  <c r="G207" i="2"/>
  <c r="G192" i="2"/>
  <c r="G177" i="2"/>
  <c r="G162" i="2"/>
  <c r="G147" i="2"/>
  <c r="G132" i="2"/>
  <c r="G117" i="2"/>
  <c r="G102" i="2"/>
  <c r="G87" i="2"/>
  <c r="G72" i="2"/>
  <c r="G57" i="2"/>
  <c r="G42" i="2"/>
  <c r="G27" i="2"/>
  <c r="G475" i="2"/>
  <c r="G460" i="2"/>
  <c r="G445" i="2"/>
  <c r="G430" i="2"/>
  <c r="G415" i="2"/>
  <c r="G400" i="2"/>
  <c r="G385" i="2"/>
  <c r="G370" i="2"/>
  <c r="G355" i="2"/>
  <c r="G340" i="2"/>
  <c r="G325" i="2"/>
  <c r="G310" i="2"/>
  <c r="G295" i="2"/>
  <c r="G280" i="2"/>
  <c r="G265" i="2"/>
  <c r="G250" i="2"/>
  <c r="G235" i="2"/>
  <c r="G220" i="2"/>
  <c r="G205" i="2"/>
  <c r="G190" i="2"/>
  <c r="G175" i="2"/>
  <c r="G160" i="2"/>
  <c r="G505" i="2"/>
  <c r="G520" i="2"/>
  <c r="G490" i="2"/>
  <c r="G25" i="2"/>
  <c r="G145" i="2"/>
  <c r="G130" i="2"/>
  <c r="G115" i="2"/>
  <c r="G100" i="2"/>
  <c r="G85" i="2"/>
  <c r="G70" i="2"/>
  <c r="G55" i="2"/>
  <c r="G40" i="2"/>
  <c r="G10" i="2"/>
  <c r="U43" i="2"/>
  <c r="F474" i="2"/>
  <c r="F459" i="2"/>
  <c r="F444" i="2"/>
  <c r="F429" i="2"/>
  <c r="F414" i="2"/>
  <c r="F399" i="2"/>
  <c r="F384" i="2"/>
  <c r="F369" i="2"/>
  <c r="F354" i="2"/>
  <c r="F519" i="2"/>
  <c r="F504" i="2"/>
  <c r="F489" i="2"/>
  <c r="F339" i="2"/>
  <c r="F324" i="2"/>
  <c r="F309" i="2"/>
  <c r="F294" i="2"/>
  <c r="F279" i="2"/>
  <c r="F264" i="2"/>
  <c r="F249" i="2"/>
  <c r="F234" i="2"/>
  <c r="F219" i="2"/>
  <c r="F204" i="2"/>
  <c r="F189" i="2"/>
  <c r="F174" i="2"/>
  <c r="F9" i="2"/>
  <c r="F159" i="2"/>
  <c r="F24" i="2"/>
  <c r="E473" i="2"/>
  <c r="E458" i="2"/>
  <c r="E443" i="2"/>
  <c r="E428" i="2"/>
  <c r="E413" i="2"/>
  <c r="E398" i="2"/>
  <c r="E383" i="2"/>
  <c r="E368" i="2"/>
  <c r="E353" i="2"/>
  <c r="E518" i="2"/>
  <c r="E503" i="2"/>
  <c r="E488" i="2"/>
  <c r="E338" i="2"/>
  <c r="E308" i="2"/>
  <c r="E278" i="2"/>
  <c r="E248" i="2"/>
  <c r="E188" i="2"/>
  <c r="E323" i="2"/>
  <c r="E293" i="2"/>
  <c r="E263" i="2"/>
  <c r="E233" i="2"/>
  <c r="E173" i="2"/>
  <c r="E158" i="2"/>
  <c r="E203" i="2"/>
  <c r="D472" i="2"/>
  <c r="D457" i="2"/>
  <c r="D442" i="2"/>
  <c r="D427" i="2"/>
  <c r="D412" i="2"/>
  <c r="D397" i="2"/>
  <c r="D382" i="2"/>
  <c r="D367" i="2"/>
  <c r="D352" i="2"/>
  <c r="D517" i="2"/>
  <c r="D502" i="2"/>
  <c r="D487" i="2"/>
  <c r="D337" i="2"/>
  <c r="D307" i="2"/>
  <c r="D277" i="2"/>
  <c r="D247" i="2"/>
  <c r="D202" i="2"/>
  <c r="D157" i="2"/>
  <c r="D187" i="2"/>
  <c r="D142" i="2"/>
  <c r="D127" i="2"/>
  <c r="D112" i="2"/>
  <c r="D97" i="2"/>
  <c r="D82" i="2"/>
  <c r="D67" i="2"/>
  <c r="D52" i="2"/>
  <c r="D37" i="2"/>
  <c r="D217" i="2"/>
  <c r="D172" i="2"/>
  <c r="D7" i="2"/>
  <c r="E10" i="2"/>
  <c r="G8" i="2"/>
  <c r="I8" i="2"/>
  <c r="H22" i="2"/>
  <c r="D36" i="2"/>
  <c r="H40" i="2"/>
  <c r="D53" i="2"/>
  <c r="F58" i="2"/>
  <c r="H70" i="2"/>
  <c r="D83" i="2"/>
  <c r="F88" i="2"/>
  <c r="H100" i="2"/>
  <c r="D113" i="2"/>
  <c r="F118" i="2"/>
  <c r="H130" i="2"/>
  <c r="D143" i="2"/>
  <c r="D156" i="2"/>
  <c r="D163" i="2"/>
  <c r="G189" i="2"/>
  <c r="G217" i="2"/>
  <c r="G249" i="2"/>
  <c r="E327" i="2"/>
  <c r="E516" i="2"/>
  <c r="E501" i="2"/>
  <c r="E486" i="2"/>
  <c r="E471" i="2"/>
  <c r="E456" i="2"/>
  <c r="E441" i="2"/>
  <c r="E426" i="2"/>
  <c r="E411" i="2"/>
  <c r="E396" i="2"/>
  <c r="E381" i="2"/>
  <c r="E366" i="2"/>
  <c r="E351" i="2"/>
  <c r="E336" i="2"/>
  <c r="E321" i="2"/>
  <c r="E306" i="2"/>
  <c r="E291" i="2"/>
  <c r="E276" i="2"/>
  <c r="E261" i="2"/>
  <c r="E246" i="2"/>
  <c r="I186" i="2"/>
  <c r="I6" i="2"/>
  <c r="E201" i="2"/>
  <c r="I156" i="2"/>
  <c r="E171" i="2"/>
  <c r="I201" i="2"/>
  <c r="I246" i="2"/>
  <c r="I276" i="2"/>
  <c r="I306" i="2"/>
  <c r="E36" i="2"/>
  <c r="E51" i="2"/>
  <c r="E66" i="2"/>
  <c r="E81" i="2"/>
  <c r="E96" i="2"/>
  <c r="E111" i="2"/>
  <c r="E126" i="2"/>
  <c r="E141" i="2"/>
  <c r="E216" i="2"/>
  <c r="X43" i="2"/>
  <c r="I471" i="2"/>
  <c r="I456" i="2"/>
  <c r="I441" i="2"/>
  <c r="I426" i="2"/>
  <c r="I411" i="2"/>
  <c r="I396" i="2"/>
  <c r="I381" i="2"/>
  <c r="I366" i="2"/>
  <c r="I351" i="2"/>
  <c r="I516" i="2"/>
  <c r="I501" i="2"/>
  <c r="I486" i="2"/>
  <c r="I171" i="2"/>
  <c r="I216" i="2"/>
  <c r="AC6" i="2"/>
  <c r="AB6" i="4"/>
  <c r="K49" i="2"/>
  <c r="K109" i="2"/>
  <c r="AB10" i="4"/>
  <c r="AC14" i="2"/>
  <c r="AB14" i="4"/>
  <c r="K169" i="2"/>
  <c r="AC18" i="2"/>
  <c r="AB18" i="4"/>
  <c r="K229" i="2"/>
  <c r="AC22" i="2"/>
  <c r="AB22" i="4"/>
  <c r="K289" i="2"/>
  <c r="AC26" i="2"/>
  <c r="AB26" i="4"/>
  <c r="K349" i="2"/>
  <c r="AC30" i="2"/>
  <c r="AB30" i="4"/>
  <c r="K409" i="2"/>
  <c r="AC34" i="2"/>
  <c r="AB34" i="4"/>
  <c r="K469" i="2"/>
  <c r="AC7" i="2"/>
  <c r="AB7" i="4"/>
  <c r="AC11" i="2"/>
  <c r="AB11" i="4"/>
  <c r="AC15" i="2"/>
  <c r="AB15" i="4"/>
  <c r="AC19" i="2"/>
  <c r="AB19" i="4"/>
  <c r="AC23" i="2"/>
  <c r="AB23" i="4"/>
  <c r="AC27" i="2"/>
  <c r="AB27" i="4"/>
  <c r="AC31" i="2"/>
  <c r="AB31" i="4"/>
  <c r="AC35" i="2"/>
  <c r="AB35" i="4"/>
  <c r="K184" i="2"/>
  <c r="K304" i="2"/>
  <c r="K424" i="2"/>
  <c r="AC4" i="2"/>
  <c r="AB4" i="4"/>
  <c r="AC8" i="2"/>
  <c r="AB8" i="4"/>
  <c r="K139" i="2"/>
  <c r="AB12" i="4"/>
  <c r="AC16" i="2"/>
  <c r="AB16" i="4"/>
  <c r="AC20" i="2"/>
  <c r="AB20" i="4"/>
  <c r="AC24" i="2"/>
  <c r="AB24" i="4"/>
  <c r="AC28" i="2"/>
  <c r="AB28" i="4"/>
  <c r="AC32" i="2"/>
  <c r="AB32" i="4"/>
  <c r="AC36" i="2"/>
  <c r="AB36" i="4"/>
  <c r="K499" i="2"/>
  <c r="K199" i="2"/>
  <c r="K319" i="2"/>
  <c r="K439" i="2"/>
  <c r="AC5" i="2"/>
  <c r="AB5" i="4"/>
  <c r="AC9" i="2"/>
  <c r="AB9" i="4"/>
  <c r="AC13" i="2"/>
  <c r="AB13" i="4"/>
  <c r="AC17" i="2"/>
  <c r="AB17" i="4"/>
  <c r="AC21" i="2"/>
  <c r="AB21" i="4"/>
  <c r="AC25" i="2"/>
  <c r="AB25" i="4"/>
  <c r="AC29" i="2"/>
  <c r="AB29" i="4"/>
  <c r="AC33" i="2"/>
  <c r="AB33" i="4"/>
  <c r="AC37" i="2"/>
  <c r="AB37" i="4"/>
  <c r="K244" i="2"/>
  <c r="K364" i="2"/>
  <c r="J506" i="7"/>
  <c r="J521" i="7"/>
  <c r="J491" i="7"/>
  <c r="J461" i="7"/>
  <c r="J431" i="7"/>
  <c r="J401" i="7"/>
  <c r="J386" i="7"/>
  <c r="J476" i="7"/>
  <c r="J356" i="7"/>
  <c r="J326" i="7"/>
  <c r="J416" i="7"/>
  <c r="J446" i="7"/>
  <c r="J371" i="7"/>
  <c r="J311" i="7"/>
  <c r="J266" i="7"/>
  <c r="J236" i="7"/>
  <c r="J206" i="7"/>
  <c r="J296" i="7"/>
  <c r="J341" i="7"/>
  <c r="J281" i="7"/>
  <c r="J251" i="7"/>
  <c r="J221" i="7"/>
  <c r="J191" i="7"/>
  <c r="J26" i="7"/>
  <c r="J176" i="7"/>
  <c r="J41" i="7"/>
  <c r="J161" i="7"/>
  <c r="J146" i="7"/>
  <c r="J86" i="7"/>
  <c r="J56" i="7"/>
  <c r="J131" i="7"/>
  <c r="J116" i="7"/>
  <c r="J101" i="7"/>
  <c r="J71" i="7"/>
  <c r="J11" i="7"/>
  <c r="J461" i="5"/>
  <c r="J446" i="5"/>
  <c r="J371" i="5"/>
  <c r="J341" i="5"/>
  <c r="J311" i="5"/>
  <c r="J431" i="5"/>
  <c r="J416" i="5"/>
  <c r="J521" i="5"/>
  <c r="J506" i="5"/>
  <c r="J401" i="5"/>
  <c r="J386" i="5"/>
  <c r="J491" i="5"/>
  <c r="J476" i="5"/>
  <c r="J251" i="5"/>
  <c r="J221" i="5"/>
  <c r="J191" i="5"/>
  <c r="J296" i="5"/>
  <c r="J281" i="5"/>
  <c r="J356" i="5"/>
  <c r="J146" i="5"/>
  <c r="J116" i="5"/>
  <c r="J86" i="5"/>
  <c r="J326" i="5"/>
  <c r="J266" i="5"/>
  <c r="J236" i="5"/>
  <c r="J206" i="5"/>
  <c r="J176" i="5"/>
  <c r="J161" i="5"/>
  <c r="J131" i="5"/>
  <c r="J101" i="5"/>
  <c r="J71" i="5"/>
  <c r="J56" i="5"/>
  <c r="J11" i="5"/>
  <c r="J26" i="5"/>
  <c r="J41" i="5"/>
  <c r="J416" i="4"/>
  <c r="J401" i="4"/>
  <c r="J521" i="4"/>
  <c r="J506" i="4"/>
  <c r="J491" i="4"/>
  <c r="J446" i="4"/>
  <c r="J431" i="4"/>
  <c r="J476" i="4"/>
  <c r="J371" i="4"/>
  <c r="J281" i="4"/>
  <c r="J251" i="4"/>
  <c r="J221" i="4"/>
  <c r="J191" i="4"/>
  <c r="J386" i="4"/>
  <c r="J356" i="4"/>
  <c r="J341" i="4"/>
  <c r="J326" i="4"/>
  <c r="J311" i="4"/>
  <c r="J296" i="4"/>
  <c r="J461" i="4"/>
  <c r="J266" i="4"/>
  <c r="J236" i="4"/>
  <c r="J176" i="4"/>
  <c r="J161" i="4"/>
  <c r="J131" i="4"/>
  <c r="J206" i="4"/>
  <c r="J86" i="4"/>
  <c r="J11" i="4"/>
  <c r="J146" i="4"/>
  <c r="J71" i="4"/>
  <c r="J116" i="4"/>
  <c r="J26" i="4"/>
  <c r="J41" i="4"/>
  <c r="J56" i="4"/>
  <c r="J101" i="4"/>
  <c r="J506" i="3"/>
  <c r="J476" i="3"/>
  <c r="J446" i="3"/>
  <c r="J416" i="3"/>
  <c r="J386" i="3"/>
  <c r="J401" i="3"/>
  <c r="J461" i="3"/>
  <c r="J356" i="3"/>
  <c r="J326" i="3"/>
  <c r="J296" i="3"/>
  <c r="J431" i="3"/>
  <c r="J521" i="3"/>
  <c r="J341" i="3"/>
  <c r="J266" i="3"/>
  <c r="J236" i="3"/>
  <c r="J491" i="3"/>
  <c r="J281" i="3"/>
  <c r="J176" i="3"/>
  <c r="J146" i="3"/>
  <c r="J221" i="3"/>
  <c r="J371" i="3"/>
  <c r="J206" i="3"/>
  <c r="J101" i="3"/>
  <c r="J71" i="3"/>
  <c r="J161" i="3"/>
  <c r="J251" i="3"/>
  <c r="J41" i="3"/>
  <c r="J311" i="3"/>
  <c r="J131" i="3"/>
  <c r="J116" i="3"/>
  <c r="J86" i="3"/>
  <c r="J56" i="3"/>
  <c r="J191" i="3"/>
  <c r="J26" i="3"/>
  <c r="J11" i="3"/>
  <c r="C13" i="2"/>
  <c r="C22" i="2"/>
  <c r="C6" i="2"/>
  <c r="C21" i="2"/>
  <c r="C38" i="2"/>
  <c r="C53" i="2"/>
  <c r="C68" i="2"/>
  <c r="C83" i="2"/>
  <c r="C98" i="2"/>
  <c r="C113" i="2"/>
  <c r="C128" i="2"/>
  <c r="C143" i="2"/>
  <c r="C158" i="2"/>
  <c r="C173" i="2"/>
  <c r="C188" i="2"/>
  <c r="C203" i="2"/>
  <c r="C218" i="2"/>
  <c r="C233" i="2"/>
  <c r="C248" i="2"/>
  <c r="C263" i="2"/>
  <c r="C278" i="2"/>
  <c r="C293" i="2"/>
  <c r="C308" i="2"/>
  <c r="C323" i="2"/>
  <c r="C338" i="2"/>
  <c r="C353" i="2"/>
  <c r="C368" i="2"/>
  <c r="C383" i="2"/>
  <c r="C398" i="2"/>
  <c r="C413" i="2"/>
  <c r="C428" i="2"/>
  <c r="C443" i="2"/>
  <c r="C458" i="2"/>
  <c r="C473" i="2"/>
  <c r="C523" i="2"/>
  <c r="C7" i="2"/>
  <c r="C28" i="2"/>
  <c r="C37" i="2"/>
  <c r="C52" i="2"/>
  <c r="C67" i="2"/>
  <c r="C82" i="2"/>
  <c r="C97" i="2"/>
  <c r="C112" i="2"/>
  <c r="C127" i="2"/>
  <c r="C142" i="2"/>
  <c r="C157" i="2"/>
  <c r="C172" i="2"/>
  <c r="C187" i="2"/>
  <c r="C202" i="2"/>
  <c r="C217" i="2"/>
  <c r="C232" i="2"/>
  <c r="C247" i="2"/>
  <c r="C262" i="2"/>
  <c r="C277" i="2"/>
  <c r="C292" i="2"/>
  <c r="C307" i="2"/>
  <c r="C322" i="2"/>
  <c r="C337" i="2"/>
  <c r="C352" i="2"/>
  <c r="C367" i="2"/>
  <c r="C382" i="2"/>
  <c r="C397" i="2"/>
  <c r="C412" i="2"/>
  <c r="C427" i="2"/>
  <c r="C442" i="2"/>
  <c r="C457" i="2"/>
  <c r="C472" i="2"/>
  <c r="C516" i="2"/>
  <c r="C517" i="2"/>
  <c r="C518" i="2"/>
  <c r="C519" i="2"/>
  <c r="C522" i="2"/>
  <c r="AA3" i="2"/>
  <c r="L4" i="2" s="1"/>
  <c r="C8" i="2"/>
  <c r="C27" i="2"/>
  <c r="C36" i="2"/>
  <c r="C51" i="2"/>
  <c r="C66" i="2"/>
  <c r="C81" i="2"/>
  <c r="C96" i="2"/>
  <c r="C111" i="2"/>
  <c r="C126" i="2"/>
  <c r="C141" i="2"/>
  <c r="C156" i="2"/>
  <c r="C171" i="2"/>
  <c r="C186" i="2"/>
  <c r="C201" i="2"/>
  <c r="C216" i="2"/>
  <c r="C231" i="2"/>
  <c r="C246" i="2"/>
  <c r="C261" i="2"/>
  <c r="C276" i="2"/>
  <c r="C291" i="2"/>
  <c r="C306" i="2"/>
  <c r="C321" i="2"/>
  <c r="C336" i="2"/>
  <c r="C351" i="2"/>
  <c r="C366" i="2"/>
  <c r="C381" i="2"/>
  <c r="C396" i="2"/>
  <c r="C411" i="2"/>
  <c r="C426" i="2"/>
  <c r="C441" i="2"/>
  <c r="C456" i="2"/>
  <c r="C471" i="2"/>
  <c r="C508" i="2"/>
  <c r="R43" i="2"/>
  <c r="AC3" i="2"/>
  <c r="C9" i="2"/>
  <c r="C43" i="2"/>
  <c r="C58" i="2"/>
  <c r="C73" i="2"/>
  <c r="C88" i="2"/>
  <c r="C103" i="2"/>
  <c r="C118" i="2"/>
  <c r="C133" i="2"/>
  <c r="C148" i="2"/>
  <c r="C163" i="2"/>
  <c r="C178" i="2"/>
  <c r="C193" i="2"/>
  <c r="C208" i="2"/>
  <c r="C223" i="2"/>
  <c r="C238" i="2"/>
  <c r="C253" i="2"/>
  <c r="C268" i="2"/>
  <c r="C283" i="2"/>
  <c r="C298" i="2"/>
  <c r="C313" i="2"/>
  <c r="C328" i="2"/>
  <c r="C343" i="2"/>
  <c r="C358" i="2"/>
  <c r="C373" i="2"/>
  <c r="C388" i="2"/>
  <c r="C403" i="2"/>
  <c r="C418" i="2"/>
  <c r="C433" i="2"/>
  <c r="C448" i="2"/>
  <c r="C463" i="2"/>
  <c r="C478" i="2"/>
  <c r="C501" i="2"/>
  <c r="C502" i="2"/>
  <c r="C503" i="2"/>
  <c r="C504" i="2"/>
  <c r="C505" i="2"/>
  <c r="C507" i="2"/>
  <c r="C10" i="2"/>
  <c r="C25" i="2"/>
  <c r="C42" i="2"/>
  <c r="C57" i="2"/>
  <c r="C72" i="2"/>
  <c r="C87" i="2"/>
  <c r="C102" i="2"/>
  <c r="C117" i="2"/>
  <c r="C132" i="2"/>
  <c r="C147" i="2"/>
  <c r="C162" i="2"/>
  <c r="C177" i="2"/>
  <c r="C192" i="2"/>
  <c r="C207" i="2"/>
  <c r="C222" i="2"/>
  <c r="C237" i="2"/>
  <c r="C252" i="2"/>
  <c r="C267" i="2"/>
  <c r="C282" i="2"/>
  <c r="C297" i="2"/>
  <c r="C312" i="2"/>
  <c r="C327" i="2"/>
  <c r="C342" i="2"/>
  <c r="C357" i="2"/>
  <c r="C372" i="2"/>
  <c r="C387" i="2"/>
  <c r="C402" i="2"/>
  <c r="C417" i="2"/>
  <c r="C432" i="2"/>
  <c r="C447" i="2"/>
  <c r="C462" i="2"/>
  <c r="C477" i="2"/>
  <c r="C24" i="2"/>
  <c r="C488" i="2"/>
  <c r="C489" i="2"/>
  <c r="C490" i="2"/>
  <c r="C492" i="2"/>
  <c r="C40" i="2"/>
  <c r="C55" i="2"/>
  <c r="C70" i="2"/>
  <c r="C85" i="2"/>
  <c r="C100" i="2"/>
  <c r="C115" i="2"/>
  <c r="C130" i="2"/>
  <c r="C145" i="2"/>
  <c r="C160" i="2"/>
  <c r="C175" i="2"/>
  <c r="C190" i="2"/>
  <c r="C205" i="2"/>
  <c r="C220" i="2"/>
  <c r="C235" i="2"/>
  <c r="C250" i="2"/>
  <c r="C265" i="2"/>
  <c r="C280" i="2"/>
  <c r="C295" i="2"/>
  <c r="C310" i="2"/>
  <c r="C325" i="2"/>
  <c r="C340" i="2"/>
  <c r="C355" i="2"/>
  <c r="C370" i="2"/>
  <c r="C385" i="2"/>
  <c r="C400" i="2"/>
  <c r="C415" i="2"/>
  <c r="C430" i="2"/>
  <c r="C445" i="2"/>
  <c r="C460" i="2"/>
  <c r="C475" i="2"/>
  <c r="C39" i="2"/>
  <c r="C54" i="2"/>
  <c r="C69" i="2"/>
  <c r="C84" i="2"/>
  <c r="C99" i="2"/>
  <c r="C114" i="2"/>
  <c r="C129" i="2"/>
  <c r="C144" i="2"/>
  <c r="C159" i="2"/>
  <c r="C174" i="2"/>
  <c r="C189" i="2"/>
  <c r="C204" i="2"/>
  <c r="C219" i="2"/>
  <c r="C234" i="2"/>
  <c r="C249" i="2"/>
  <c r="C264" i="2"/>
  <c r="C279" i="2"/>
  <c r="C294" i="2"/>
  <c r="C309" i="2"/>
  <c r="C324" i="2"/>
  <c r="C339" i="2"/>
  <c r="C354" i="2"/>
  <c r="C369" i="2"/>
  <c r="C384" i="2"/>
  <c r="C399" i="2"/>
  <c r="C414" i="2"/>
  <c r="C429" i="2"/>
  <c r="C444" i="2"/>
  <c r="C459" i="2"/>
  <c r="Y38" i="2"/>
  <c r="J471" i="2" s="1"/>
  <c r="AC42" i="2"/>
  <c r="AC41" i="2"/>
  <c r="AC39" i="2"/>
  <c r="AC43" i="2"/>
  <c r="Y44" i="2"/>
  <c r="J19" i="2"/>
  <c r="K79" i="2"/>
  <c r="AA4" i="2"/>
  <c r="L19" i="2" s="1"/>
  <c r="AA6" i="2"/>
  <c r="L49" i="2" s="1"/>
  <c r="AA8" i="2"/>
  <c r="L79" i="2" s="1"/>
  <c r="AA10" i="2"/>
  <c r="L109" i="2" s="1"/>
  <c r="AA12" i="2"/>
  <c r="L139" i="2" s="1"/>
  <c r="AA14" i="2"/>
  <c r="L169" i="2" s="1"/>
  <c r="AA16" i="2"/>
  <c r="L199" i="2" s="1"/>
  <c r="AA18" i="2"/>
  <c r="L229" i="2" s="1"/>
  <c r="AA20" i="2"/>
  <c r="L259" i="2" s="1"/>
  <c r="AA22" i="2"/>
  <c r="L289" i="2" s="1"/>
  <c r="AA24" i="2"/>
  <c r="L319" i="2" s="1"/>
  <c r="AA26" i="2"/>
  <c r="L349" i="2" s="1"/>
  <c r="AA28" i="2"/>
  <c r="L379" i="2" s="1"/>
  <c r="AA30" i="2"/>
  <c r="L409" i="2" s="1"/>
  <c r="AA32" i="2"/>
  <c r="L439" i="2" s="1"/>
  <c r="AA34" i="2"/>
  <c r="L469" i="2" s="1"/>
  <c r="AA36" i="2"/>
  <c r="L499" i="2" s="1"/>
  <c r="Y45" i="2"/>
  <c r="Y42" i="2"/>
  <c r="K19" i="2"/>
  <c r="K154" i="2"/>
  <c r="AC10" i="2"/>
  <c r="AC12" i="2"/>
  <c r="AC40" i="2" s="1"/>
  <c r="Y41" i="2"/>
  <c r="Y40" i="2"/>
  <c r="Y39" i="2"/>
  <c r="AA5" i="2"/>
  <c r="L34" i="2" s="1"/>
  <c r="AA7" i="2"/>
  <c r="L64" i="2" s="1"/>
  <c r="AA9" i="2"/>
  <c r="L94" i="2" s="1"/>
  <c r="AA11" i="2"/>
  <c r="L124" i="2" s="1"/>
  <c r="AA13" i="2"/>
  <c r="L154" i="2" s="1"/>
  <c r="AA15" i="2"/>
  <c r="L184" i="2" s="1"/>
  <c r="AA17" i="2"/>
  <c r="L214" i="2" s="1"/>
  <c r="AA19" i="2"/>
  <c r="L244" i="2" s="1"/>
  <c r="AA21" i="2"/>
  <c r="L274" i="2" s="1"/>
  <c r="AA23" i="2"/>
  <c r="L304" i="2" s="1"/>
  <c r="AA25" i="2"/>
  <c r="L334" i="2" s="1"/>
  <c r="AA27" i="2"/>
  <c r="L364" i="2" s="1"/>
  <c r="AA29" i="2"/>
  <c r="L394" i="2" s="1"/>
  <c r="AA31" i="2"/>
  <c r="L424" i="2" s="1"/>
  <c r="AA33" i="2"/>
  <c r="L454" i="2" s="1"/>
  <c r="AA35" i="2"/>
  <c r="L484" i="2" s="1"/>
  <c r="AA37" i="2"/>
  <c r="L514" i="2" s="1"/>
  <c r="D21" i="8" l="1"/>
  <c r="D176" i="2"/>
  <c r="D446" i="2"/>
  <c r="D39" i="8"/>
  <c r="D7" i="8"/>
  <c r="D26" i="2"/>
  <c r="D71" i="2"/>
  <c r="D281" i="2"/>
  <c r="D356" i="2"/>
  <c r="D476" i="2"/>
  <c r="D56" i="2"/>
  <c r="D461" i="2"/>
  <c r="D161" i="2"/>
  <c r="D86" i="2"/>
  <c r="D311" i="2"/>
  <c r="D371" i="2"/>
  <c r="D11" i="2"/>
  <c r="D251" i="2"/>
  <c r="D341" i="2"/>
  <c r="D236" i="2"/>
  <c r="D101" i="2"/>
  <c r="D191" i="2"/>
  <c r="D386" i="2"/>
  <c r="D266" i="2"/>
  <c r="D116" i="2"/>
  <c r="D206" i="2"/>
  <c r="D401" i="2"/>
  <c r="D14" i="8"/>
  <c r="D8" i="8"/>
  <c r="D296" i="2"/>
  <c r="D131" i="2"/>
  <c r="D491" i="2"/>
  <c r="D416" i="2"/>
  <c r="D27" i="8"/>
  <c r="D26" i="8"/>
  <c r="D326" i="2"/>
  <c r="D146" i="2"/>
  <c r="D506" i="2"/>
  <c r="M334" i="4"/>
  <c r="AC25" i="4"/>
  <c r="M514" i="4"/>
  <c r="AC37" i="4"/>
  <c r="D19" i="8"/>
  <c r="M34" i="4"/>
  <c r="AC5" i="4"/>
  <c r="D38" i="8"/>
  <c r="AC24" i="4"/>
  <c r="M319" i="4"/>
  <c r="D6" i="8"/>
  <c r="M424" i="4"/>
  <c r="AC31" i="4"/>
  <c r="D13" i="8"/>
  <c r="E521" i="2"/>
  <c r="E506" i="2"/>
  <c r="E491" i="2"/>
  <c r="E476" i="2"/>
  <c r="E461" i="2"/>
  <c r="E446" i="2"/>
  <c r="E431" i="2"/>
  <c r="E416" i="2"/>
  <c r="E401" i="2"/>
  <c r="E386" i="2"/>
  <c r="E371" i="2"/>
  <c r="E356" i="2"/>
  <c r="E341" i="2"/>
  <c r="E326" i="2"/>
  <c r="E311" i="2"/>
  <c r="E296" i="2"/>
  <c r="E281" i="2"/>
  <c r="E266" i="2"/>
  <c r="E251" i="2"/>
  <c r="E236" i="2"/>
  <c r="E221" i="2"/>
  <c r="E206" i="2"/>
  <c r="E191" i="2"/>
  <c r="E176" i="2"/>
  <c r="E161" i="2"/>
  <c r="E146" i="2"/>
  <c r="E131" i="2"/>
  <c r="E116" i="2"/>
  <c r="E101" i="2"/>
  <c r="E86" i="2"/>
  <c r="E71" i="2"/>
  <c r="E56" i="2"/>
  <c r="E41" i="2"/>
  <c r="E26" i="2"/>
  <c r="E11" i="2"/>
  <c r="AC19" i="4"/>
  <c r="M244" i="4"/>
  <c r="M289" i="4"/>
  <c r="AC22" i="4"/>
  <c r="M454" i="4"/>
  <c r="AC33" i="4"/>
  <c r="D15" i="8"/>
  <c r="D34" i="8"/>
  <c r="M259" i="4"/>
  <c r="AC20" i="4"/>
  <c r="M364" i="4"/>
  <c r="AC27" i="4"/>
  <c r="D9" i="8"/>
  <c r="D32" i="8"/>
  <c r="D24" i="8"/>
  <c r="D16" i="8"/>
  <c r="AC6" i="4"/>
  <c r="M49" i="4"/>
  <c r="AC7" i="4"/>
  <c r="M64" i="4"/>
  <c r="I476" i="2"/>
  <c r="I461" i="2"/>
  <c r="I446" i="2"/>
  <c r="I431" i="2"/>
  <c r="I416" i="2"/>
  <c r="I401" i="2"/>
  <c r="I386" i="2"/>
  <c r="I371" i="2"/>
  <c r="I356" i="2"/>
  <c r="I341" i="2"/>
  <c r="I506" i="2"/>
  <c r="I326" i="2"/>
  <c r="I311" i="2"/>
  <c r="I296" i="2"/>
  <c r="I281" i="2"/>
  <c r="I266" i="2"/>
  <c r="I251" i="2"/>
  <c r="I236" i="2"/>
  <c r="I221" i="2"/>
  <c r="I206" i="2"/>
  <c r="I191" i="2"/>
  <c r="I176" i="2"/>
  <c r="I161" i="2"/>
  <c r="I146" i="2"/>
  <c r="I521" i="2"/>
  <c r="I26" i="2"/>
  <c r="I491" i="2"/>
  <c r="I131" i="2"/>
  <c r="I116" i="2"/>
  <c r="I101" i="2"/>
  <c r="I86" i="2"/>
  <c r="I71" i="2"/>
  <c r="I56" i="2"/>
  <c r="I41" i="2"/>
  <c r="I11" i="2"/>
  <c r="D35" i="8"/>
  <c r="AC21" i="4"/>
  <c r="M274" i="4"/>
  <c r="D22" i="8"/>
  <c r="M79" i="4"/>
  <c r="AC8" i="4"/>
  <c r="D29" i="8"/>
  <c r="M184" i="4"/>
  <c r="AC15" i="4"/>
  <c r="D33" i="8"/>
  <c r="M409" i="4"/>
  <c r="AC30" i="4"/>
  <c r="D23" i="8"/>
  <c r="AC9" i="4"/>
  <c r="M94" i="4"/>
  <c r="M379" i="4"/>
  <c r="AC28" i="4"/>
  <c r="D10" i="8"/>
  <c r="M484" i="4"/>
  <c r="AC35" i="4"/>
  <c r="D17" i="8"/>
  <c r="M109" i="4"/>
  <c r="AC10" i="4"/>
  <c r="M4" i="4"/>
  <c r="AC3" i="4"/>
  <c r="M394" i="4"/>
  <c r="AC29" i="4"/>
  <c r="D11" i="8"/>
  <c r="D30" i="8"/>
  <c r="M199" i="4"/>
  <c r="AC16" i="4"/>
  <c r="D37" i="8"/>
  <c r="M304" i="4"/>
  <c r="AC23" i="4"/>
  <c r="M469" i="4"/>
  <c r="AC34" i="4"/>
  <c r="M349" i="4"/>
  <c r="AC26" i="4"/>
  <c r="M229" i="4"/>
  <c r="AC18" i="4"/>
  <c r="D12" i="8"/>
  <c r="D5" i="8"/>
  <c r="H476" i="2"/>
  <c r="H461" i="2"/>
  <c r="H446" i="2"/>
  <c r="H431" i="2"/>
  <c r="H416" i="2"/>
  <c r="H401" i="2"/>
  <c r="H386" i="2"/>
  <c r="H371" i="2"/>
  <c r="H356" i="2"/>
  <c r="H341" i="2"/>
  <c r="H521" i="2"/>
  <c r="H506" i="2"/>
  <c r="H491" i="2"/>
  <c r="H326" i="2"/>
  <c r="H311" i="2"/>
  <c r="H296" i="2"/>
  <c r="H281" i="2"/>
  <c r="H266" i="2"/>
  <c r="H251" i="2"/>
  <c r="H236" i="2"/>
  <c r="H221" i="2"/>
  <c r="H206" i="2"/>
  <c r="H191" i="2"/>
  <c r="H176" i="2"/>
  <c r="H146" i="2"/>
  <c r="H131" i="2"/>
  <c r="H116" i="2"/>
  <c r="H101" i="2"/>
  <c r="H86" i="2"/>
  <c r="H71" i="2"/>
  <c r="H56" i="2"/>
  <c r="H41" i="2"/>
  <c r="H26" i="2"/>
  <c r="H161" i="2"/>
  <c r="H11" i="2"/>
  <c r="M139" i="4"/>
  <c r="AC12" i="4"/>
  <c r="AC13" i="4"/>
  <c r="M154" i="4"/>
  <c r="M439" i="4"/>
  <c r="AC32" i="4"/>
  <c r="M169" i="4"/>
  <c r="AC14" i="4"/>
  <c r="G521" i="2"/>
  <c r="G506" i="2"/>
  <c r="G491" i="2"/>
  <c r="G476" i="2"/>
  <c r="G461" i="2"/>
  <c r="G446" i="2"/>
  <c r="G431" i="2"/>
  <c r="G416" i="2"/>
  <c r="G401" i="2"/>
  <c r="G386" i="2"/>
  <c r="G371" i="2"/>
  <c r="G356" i="2"/>
  <c r="G341" i="2"/>
  <c r="G326" i="2"/>
  <c r="G311" i="2"/>
  <c r="G296" i="2"/>
  <c r="G281" i="2"/>
  <c r="G266" i="2"/>
  <c r="G251" i="2"/>
  <c r="G236" i="2"/>
  <c r="G191" i="2"/>
  <c r="G146" i="2"/>
  <c r="G131" i="2"/>
  <c r="G116" i="2"/>
  <c r="G101" i="2"/>
  <c r="G86" i="2"/>
  <c r="G71" i="2"/>
  <c r="G56" i="2"/>
  <c r="G41" i="2"/>
  <c r="G176" i="2"/>
  <c r="G206" i="2"/>
  <c r="G161" i="2"/>
  <c r="G221" i="2"/>
  <c r="G26" i="2"/>
  <c r="G11" i="2"/>
  <c r="D31" i="8"/>
  <c r="M214" i="4"/>
  <c r="AC17" i="4"/>
  <c r="AC43" i="4" s="1"/>
  <c r="M499" i="4"/>
  <c r="AC36" i="4"/>
  <c r="D18" i="8"/>
  <c r="M19" i="4"/>
  <c r="AC4" i="4"/>
  <c r="D25" i="8"/>
  <c r="AC11" i="4"/>
  <c r="M124" i="4"/>
  <c r="D36" i="8"/>
  <c r="D28" i="8"/>
  <c r="D20" i="8"/>
  <c r="F521" i="2"/>
  <c r="F506" i="2"/>
  <c r="F491" i="2"/>
  <c r="F431" i="2"/>
  <c r="F371" i="2"/>
  <c r="F446" i="2"/>
  <c r="F386" i="2"/>
  <c r="F326" i="2"/>
  <c r="F311" i="2"/>
  <c r="F296" i="2"/>
  <c r="F281" i="2"/>
  <c r="F266" i="2"/>
  <c r="F251" i="2"/>
  <c r="F236" i="2"/>
  <c r="F221" i="2"/>
  <c r="F206" i="2"/>
  <c r="F191" i="2"/>
  <c r="F176" i="2"/>
  <c r="F461" i="2"/>
  <c r="F401" i="2"/>
  <c r="F341" i="2"/>
  <c r="F476" i="2"/>
  <c r="F146" i="2"/>
  <c r="F131" i="2"/>
  <c r="F116" i="2"/>
  <c r="F101" i="2"/>
  <c r="F86" i="2"/>
  <c r="F71" i="2"/>
  <c r="F56" i="2"/>
  <c r="F41" i="2"/>
  <c r="F26" i="2"/>
  <c r="F356" i="2"/>
  <c r="F161" i="2"/>
  <c r="F11" i="2"/>
  <c r="F416" i="2"/>
  <c r="AC38" i="2"/>
  <c r="J411" i="2"/>
  <c r="J36" i="2"/>
  <c r="J96" i="2"/>
  <c r="J441" i="2"/>
  <c r="J156" i="2"/>
  <c r="J21" i="2"/>
  <c r="J306" i="2"/>
  <c r="J246" i="2"/>
  <c r="J426" i="2"/>
  <c r="J291" i="2"/>
  <c r="J396" i="2"/>
  <c r="J66" i="2"/>
  <c r="J489" i="2"/>
  <c r="J504" i="2"/>
  <c r="J519" i="2"/>
  <c r="J366" i="2"/>
  <c r="J201" i="2"/>
  <c r="J261" i="2"/>
  <c r="J81" i="2"/>
  <c r="J321" i="2"/>
  <c r="J216" i="2"/>
  <c r="J381" i="2"/>
  <c r="J141" i="2"/>
  <c r="J51" i="2"/>
  <c r="J336" i="2"/>
  <c r="J276" i="2"/>
  <c r="J231" i="2"/>
  <c r="J490" i="2"/>
  <c r="J505" i="2"/>
  <c r="J520" i="2"/>
  <c r="J111" i="2"/>
  <c r="J456" i="2"/>
  <c r="J126" i="2"/>
  <c r="J351" i="2"/>
  <c r="J487" i="2"/>
  <c r="J502" i="2"/>
  <c r="J517" i="2"/>
  <c r="J171" i="2"/>
  <c r="J6" i="2"/>
  <c r="J186" i="2"/>
  <c r="C491" i="2"/>
  <c r="C476" i="2"/>
  <c r="C461" i="2"/>
  <c r="C446" i="2"/>
  <c r="C431" i="2"/>
  <c r="C416" i="2"/>
  <c r="C401" i="2"/>
  <c r="C386" i="2"/>
  <c r="C371" i="2"/>
  <c r="C356" i="2"/>
  <c r="C341" i="2"/>
  <c r="C326" i="2"/>
  <c r="C311" i="2"/>
  <c r="C296" i="2"/>
  <c r="C281" i="2"/>
  <c r="C266" i="2"/>
  <c r="C251" i="2"/>
  <c r="C236" i="2"/>
  <c r="C221" i="2"/>
  <c r="C206" i="2"/>
  <c r="C191" i="2"/>
  <c r="C176" i="2"/>
  <c r="C161" i="2"/>
  <c r="C146" i="2"/>
  <c r="C131" i="2"/>
  <c r="C116" i="2"/>
  <c r="C101" i="2"/>
  <c r="C86" i="2"/>
  <c r="C71" i="2"/>
  <c r="C56" i="2"/>
  <c r="C41" i="2"/>
  <c r="C11" i="2"/>
  <c r="C506" i="2"/>
  <c r="C26" i="2"/>
  <c r="C521" i="2"/>
  <c r="J488" i="2"/>
  <c r="J503" i="2"/>
  <c r="J518" i="2"/>
  <c r="J486" i="2"/>
  <c r="J501" i="2"/>
  <c r="J516" i="2"/>
  <c r="J475" i="2"/>
  <c r="J355" i="2"/>
  <c r="J235" i="2"/>
  <c r="J145" i="2"/>
  <c r="J85" i="2"/>
  <c r="J10" i="2"/>
  <c r="J400" i="2"/>
  <c r="J430" i="2"/>
  <c r="J310" i="2"/>
  <c r="J190" i="2"/>
  <c r="J385" i="2"/>
  <c r="J265" i="2"/>
  <c r="J160" i="2"/>
  <c r="J100" i="2"/>
  <c r="J40" i="2"/>
  <c r="J325" i="2"/>
  <c r="J460" i="2"/>
  <c r="J340" i="2"/>
  <c r="J220" i="2"/>
  <c r="J205" i="2"/>
  <c r="J70" i="2"/>
  <c r="J415" i="2"/>
  <c r="J295" i="2"/>
  <c r="J175" i="2"/>
  <c r="J115" i="2"/>
  <c r="J55" i="2"/>
  <c r="J370" i="2"/>
  <c r="J250" i="2"/>
  <c r="J25" i="2"/>
  <c r="J445" i="2"/>
  <c r="J130" i="2"/>
  <c r="J280" i="2"/>
  <c r="J472" i="2"/>
  <c r="J352" i="2"/>
  <c r="J232" i="2"/>
  <c r="J142" i="2"/>
  <c r="J82" i="2"/>
  <c r="J202" i="2"/>
  <c r="J277" i="2"/>
  <c r="J427" i="2"/>
  <c r="J307" i="2"/>
  <c r="J187" i="2"/>
  <c r="J7" i="2"/>
  <c r="J382" i="2"/>
  <c r="J262" i="2"/>
  <c r="J157" i="2"/>
  <c r="J97" i="2"/>
  <c r="J37" i="2"/>
  <c r="J457" i="2"/>
  <c r="J337" i="2"/>
  <c r="J217" i="2"/>
  <c r="J412" i="2"/>
  <c r="J292" i="2"/>
  <c r="J172" i="2"/>
  <c r="J112" i="2"/>
  <c r="J52" i="2"/>
  <c r="J127" i="2"/>
  <c r="J67" i="2"/>
  <c r="J367" i="2"/>
  <c r="J247" i="2"/>
  <c r="J22" i="2"/>
  <c r="J442" i="2"/>
  <c r="J322" i="2"/>
  <c r="J397" i="2"/>
  <c r="J473" i="2"/>
  <c r="J353" i="2"/>
  <c r="J233" i="2"/>
  <c r="J143" i="2"/>
  <c r="J83" i="2"/>
  <c r="J8" i="2"/>
  <c r="J428" i="2"/>
  <c r="J308" i="2"/>
  <c r="J188" i="2"/>
  <c r="J278" i="2"/>
  <c r="J383" i="2"/>
  <c r="J263" i="2"/>
  <c r="J158" i="2"/>
  <c r="J98" i="2"/>
  <c r="J38" i="2"/>
  <c r="J128" i="2"/>
  <c r="J458" i="2"/>
  <c r="J338" i="2"/>
  <c r="J218" i="2"/>
  <c r="J323" i="2"/>
  <c r="J413" i="2"/>
  <c r="J293" i="2"/>
  <c r="J173" i="2"/>
  <c r="J113" i="2"/>
  <c r="J53" i="2"/>
  <c r="J203" i="2"/>
  <c r="J398" i="2"/>
  <c r="J368" i="2"/>
  <c r="J248" i="2"/>
  <c r="J23" i="2"/>
  <c r="J443" i="2"/>
  <c r="J68" i="2"/>
  <c r="Y43" i="2"/>
  <c r="J474" i="2"/>
  <c r="J354" i="2"/>
  <c r="J234" i="2"/>
  <c r="J144" i="2"/>
  <c r="J84" i="2"/>
  <c r="J429" i="2"/>
  <c r="J309" i="2"/>
  <c r="J189" i="2"/>
  <c r="J399" i="2"/>
  <c r="J384" i="2"/>
  <c r="J264" i="2"/>
  <c r="J159" i="2"/>
  <c r="J99" i="2"/>
  <c r="J39" i="2"/>
  <c r="J69" i="2"/>
  <c r="J279" i="2"/>
  <c r="J459" i="2"/>
  <c r="J339" i="2"/>
  <c r="J219" i="2"/>
  <c r="J129" i="2"/>
  <c r="J9" i="2"/>
  <c r="J414" i="2"/>
  <c r="J294" i="2"/>
  <c r="J174" i="2"/>
  <c r="J114" i="2"/>
  <c r="J54" i="2"/>
  <c r="J369" i="2"/>
  <c r="J249" i="2"/>
  <c r="J24" i="2"/>
  <c r="J444" i="2"/>
  <c r="J324" i="2"/>
  <c r="J204" i="2"/>
  <c r="AC39" i="4" l="1"/>
  <c r="AC42" i="4"/>
  <c r="AC40" i="4"/>
  <c r="AC38" i="4"/>
  <c r="AC41" i="4"/>
  <c r="J491" i="2"/>
  <c r="J506" i="2"/>
  <c r="J521" i="2"/>
  <c r="J476" i="2"/>
  <c r="J356" i="2"/>
  <c r="J236" i="2"/>
  <c r="J146" i="2"/>
  <c r="J86" i="2"/>
  <c r="J431" i="2"/>
  <c r="J311" i="2"/>
  <c r="J191" i="2"/>
  <c r="J386" i="2"/>
  <c r="J266" i="2"/>
  <c r="J161" i="2"/>
  <c r="J101" i="2"/>
  <c r="J41" i="2"/>
  <c r="J206" i="2"/>
  <c r="J401" i="2"/>
  <c r="J461" i="2"/>
  <c r="J341" i="2"/>
  <c r="J221" i="2"/>
  <c r="J416" i="2"/>
  <c r="J296" i="2"/>
  <c r="J176" i="2"/>
  <c r="J116" i="2"/>
  <c r="J56" i="2"/>
  <c r="J131" i="2"/>
  <c r="J71" i="2"/>
  <c r="J281" i="2"/>
  <c r="J371" i="2"/>
  <c r="J251" i="2"/>
  <c r="J26" i="2"/>
  <c r="J11" i="2"/>
  <c r="J446" i="2"/>
  <c r="J326" i="2"/>
  <c r="A1" i="2" l="1"/>
  <c r="A106" i="2" s="1"/>
  <c r="A256" i="2" l="1"/>
  <c r="A46" i="2"/>
  <c r="A316" i="2"/>
  <c r="A16" i="2"/>
  <c r="A241" i="2"/>
  <c r="A226" i="2"/>
  <c r="A376" i="2"/>
  <c r="A61" i="2"/>
  <c r="A136" i="2"/>
  <c r="A286" i="2"/>
  <c r="A511" i="2"/>
  <c r="A76" i="2"/>
  <c r="A151" i="2"/>
  <c r="A121" i="2"/>
  <c r="A406" i="2"/>
  <c r="A391" i="2"/>
  <c r="A271" i="2"/>
  <c r="A211" i="2"/>
  <c r="A91" i="2"/>
  <c r="A436" i="2"/>
  <c r="A331" i="2"/>
  <c r="A481" i="2"/>
  <c r="A496" i="2"/>
  <c r="A196" i="2"/>
  <c r="A31" i="2"/>
  <c r="A451" i="2"/>
  <c r="A181" i="2"/>
  <c r="A301" i="2"/>
  <c r="A361" i="2"/>
  <c r="A466" i="2"/>
  <c r="A166" i="2"/>
  <c r="A346" i="2"/>
  <c r="A421" i="2"/>
</calcChain>
</file>

<file path=xl/sharedStrings.xml><?xml version="1.0" encoding="utf-8"?>
<sst xmlns="http://schemas.openxmlformats.org/spreadsheetml/2006/main" count="5297" uniqueCount="110">
  <si>
    <t>座號</t>
  </si>
  <si>
    <t>姓   名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</si>
  <si>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</si>
  <si>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</si>
  <si>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</si>
  <si>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</si>
  <si>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</si>
  <si>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</si>
  <si>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</si>
  <si>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</si>
  <si>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</si>
  <si>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</si>
  <si>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</si>
  <si>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</si>
  <si>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</si>
  <si>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</si>
  <si>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</si>
  <si>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</si>
  <si>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</si>
  <si>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</si>
  <si>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</si>
  <si>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</si>
  <si>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</si>
  <si>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</si>
  <si>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</si>
  <si>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</si>
  <si>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</si>
  <si>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</si>
  <si>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</si>
  <si>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</si>
  <si>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</si>
  <si>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</si>
  <si>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</si>
  <si>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</si>
  <si>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</si>
  <si>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</si>
  <si>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</si>
  <si>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座號</t>
    <phoneticPr fontId="3" type="noConversion"/>
  </si>
  <si>
    <t>01</t>
    <phoneticPr fontId="3" type="noConversion"/>
  </si>
  <si>
    <t>02</t>
    <phoneticPr fontId="3" type="noConversion"/>
  </si>
  <si>
    <t>04</t>
    <phoneticPr fontId="3" type="noConversion"/>
  </si>
  <si>
    <t>06</t>
    <phoneticPr fontId="3" type="noConversion"/>
  </si>
  <si>
    <t>08</t>
    <phoneticPr fontId="3" type="noConversion"/>
  </si>
  <si>
    <t>10</t>
    <phoneticPr fontId="3" type="noConversion"/>
  </si>
  <si>
    <t>12</t>
    <phoneticPr fontId="3" type="noConversion"/>
  </si>
  <si>
    <t>14</t>
    <phoneticPr fontId="3" type="noConversion"/>
  </si>
  <si>
    <t>16</t>
    <phoneticPr fontId="3" type="noConversion"/>
  </si>
  <si>
    <t>18</t>
    <phoneticPr fontId="3" type="noConversion"/>
  </si>
  <si>
    <t>20</t>
    <phoneticPr fontId="3" type="noConversion"/>
  </si>
  <si>
    <t>22</t>
    <phoneticPr fontId="3" type="noConversion"/>
  </si>
  <si>
    <t>24</t>
    <phoneticPr fontId="3" type="noConversion"/>
  </si>
  <si>
    <t>26</t>
    <phoneticPr fontId="3" type="noConversion"/>
  </si>
  <si>
    <t>28</t>
    <phoneticPr fontId="3" type="noConversion"/>
  </si>
  <si>
    <t>30</t>
    <phoneticPr fontId="3" type="noConversion"/>
  </si>
  <si>
    <t>32</t>
    <phoneticPr fontId="3" type="noConversion"/>
  </si>
  <si>
    <t>34</t>
    <phoneticPr fontId="3" type="noConversion"/>
  </si>
  <si>
    <t>英文</t>
  </si>
  <si>
    <t>數學</t>
  </si>
  <si>
    <t>90~100</t>
  </si>
  <si>
    <t>80~89</t>
  </si>
  <si>
    <t>70~79</t>
  </si>
  <si>
    <t>60~69</t>
  </si>
  <si>
    <t>總計</t>
  </si>
  <si>
    <t>平均值</t>
  </si>
  <si>
    <t>標準差</t>
  </si>
  <si>
    <t>姓   名</t>
    <phoneticPr fontId="3" type="noConversion"/>
  </si>
  <si>
    <t>國文</t>
    <phoneticPr fontId="3" type="noConversion"/>
  </si>
  <si>
    <t>自然</t>
    <phoneticPr fontId="3" type="noConversion"/>
  </si>
  <si>
    <t>地理</t>
    <phoneticPr fontId="3" type="noConversion"/>
  </si>
  <si>
    <t>歷史</t>
    <phoneticPr fontId="3" type="noConversion"/>
  </si>
  <si>
    <t>公民</t>
    <phoneticPr fontId="3" type="noConversion"/>
  </si>
  <si>
    <t>組別</t>
    <phoneticPr fontId="3" type="noConversion"/>
  </si>
  <si>
    <t>平均</t>
    <phoneticPr fontId="3" type="noConversion"/>
  </si>
  <si>
    <t>前次</t>
    <phoneticPr fontId="3" type="noConversion"/>
  </si>
  <si>
    <t>名次</t>
    <phoneticPr fontId="3" type="noConversion"/>
  </si>
  <si>
    <t>進步</t>
    <phoneticPr fontId="3" type="noConversion"/>
  </si>
  <si>
    <t>90~100</t>
    <phoneticPr fontId="3" type="noConversion"/>
  </si>
  <si>
    <t>第一組</t>
    <phoneticPr fontId="3" type="noConversion"/>
  </si>
  <si>
    <t>80~89</t>
    <phoneticPr fontId="3" type="noConversion"/>
  </si>
  <si>
    <t>第二組</t>
    <phoneticPr fontId="3" type="noConversion"/>
  </si>
  <si>
    <t>70~79</t>
    <phoneticPr fontId="3" type="noConversion"/>
  </si>
  <si>
    <t>第三組</t>
    <phoneticPr fontId="3" type="noConversion"/>
  </si>
  <si>
    <t>60~69</t>
    <phoneticPr fontId="3" type="noConversion"/>
  </si>
  <si>
    <t>第四組</t>
    <phoneticPr fontId="3" type="noConversion"/>
  </si>
  <si>
    <t>第五組</t>
    <phoneticPr fontId="3" type="noConversion"/>
  </si>
  <si>
    <t>總計</t>
    <phoneticPr fontId="3" type="noConversion"/>
  </si>
  <si>
    <t>第六組</t>
    <phoneticPr fontId="3" type="noConversion"/>
  </si>
  <si>
    <t>平均值</t>
    <phoneticPr fontId="3" type="noConversion"/>
  </si>
  <si>
    <t>標準差</t>
    <phoneticPr fontId="3" type="noConversion"/>
  </si>
  <si>
    <t>總分</t>
    <phoneticPr fontId="3" type="noConversion"/>
  </si>
  <si>
    <t>國</t>
  </si>
  <si>
    <t>英</t>
  </si>
  <si>
    <t>數</t>
  </si>
  <si>
    <t>自</t>
  </si>
  <si>
    <t>地</t>
  </si>
  <si>
    <t>歷</t>
  </si>
  <si>
    <t>公</t>
  </si>
  <si>
    <t>家長</t>
  </si>
  <si>
    <t>簽名</t>
  </si>
  <si>
    <t>總分</t>
    <phoneticPr fontId="3" type="noConversion"/>
  </si>
  <si>
    <t>平均</t>
    <phoneticPr fontId="3" type="noConversion"/>
  </si>
  <si>
    <t>名次</t>
    <phoneticPr fontId="3" type="noConversion"/>
  </si>
  <si>
    <t>前次</t>
    <phoneticPr fontId="3" type="noConversion"/>
  </si>
  <si>
    <t>0 ~ 59</t>
    <phoneticPr fontId="3" type="noConversion"/>
  </si>
  <si>
    <t>人數</t>
    <phoneticPr fontId="3" type="noConversion"/>
  </si>
  <si>
    <t>0 ~ 59</t>
    <phoneticPr fontId="3" type="noConversion"/>
  </si>
  <si>
    <t>總計</t>
    <phoneticPr fontId="3" type="noConversion"/>
  </si>
  <si>
    <t>上學期</t>
    <phoneticPr fontId="3" type="noConversion"/>
  </si>
  <si>
    <t>下學期</t>
    <phoneticPr fontId="3" type="noConversion"/>
  </si>
  <si>
    <t>嘉義縣立嘉新國民中學○○學年度第○學期○○○科成績登記表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</si>
</sst>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00"/>
    <numFmt numFmtId="178" formatCode="0_);[Red]\(0\)"/>
    <numFmt numFmtId="179" formatCode="0_ ;[Red]\-0\ "/>
    <numFmt numFmtId="180" formatCode="0.00_ ;[Red]\-0.00\ "/>
    <numFmt numFmtId="181" formatCode="0.0_ ;[Red]\-0.0\ "/>
  </numFmts>
  <fonts count="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Noto Sans CJK TC Light"/>
      <family val="2"/>
      <charset val="136"/>
    </font>
    <font>
      <sz val="14"/>
      <color theme="1"/>
      <name val="Noto Sans CJK TC Light"/>
      <family val="2"/>
      <charset val="136"/>
    </font>
    <font>
      <sz val="10"/>
      <color theme="1"/>
      <name val="Noto Sans CJK TC Light"/>
      <family val="2"/>
      <charset val="136"/>
    </font>
    <font>
      <sz val="11"/>
      <color theme="1"/>
      <name val="Noto Sans CJK TC Light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center" vertical="center"/>
    </xf>
    <xf numFmtId="179" fontId="4" fillId="2" borderId="15" xfId="0" applyNumberFormat="1" applyFont="1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center" vertical="center"/>
    </xf>
    <xf numFmtId="179" fontId="4" fillId="2" borderId="16" xfId="0" applyNumberFormat="1" applyFont="1" applyFill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7" xfId="0" applyFont="1" applyBorder="1">
      <alignment vertical="center"/>
    </xf>
    <xf numFmtId="0" fontId="4" fillId="2" borderId="23" xfId="0" applyFont="1" applyFill="1" applyBorder="1" applyAlignment="1">
      <alignment horizontal="center" vertical="center"/>
    </xf>
    <xf numFmtId="178" fontId="4" fillId="2" borderId="2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79" fontId="4" fillId="2" borderId="25" xfId="0" applyNumberFormat="1" applyFont="1" applyFill="1" applyBorder="1" applyAlignment="1">
      <alignment horizontal="center" vertical="center"/>
    </xf>
    <xf numFmtId="177" fontId="4" fillId="2" borderId="24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8" fontId="4" fillId="0" borderId="24" xfId="0" applyNumberFormat="1" applyFont="1" applyBorder="1" applyAlignment="1">
      <alignment horizontal="center" vertical="center"/>
    </xf>
    <xf numFmtId="179" fontId="4" fillId="0" borderId="25" xfId="0" applyNumberFormat="1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179" fontId="4" fillId="0" borderId="26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80" fontId="4" fillId="0" borderId="11" xfId="0" applyNumberFormat="1" applyFont="1" applyBorder="1" applyAlignment="1">
      <alignment horizontal="center" vertical="center"/>
    </xf>
    <xf numFmtId="180" fontId="4" fillId="0" borderId="9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80" fontId="4" fillId="0" borderId="21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80" fontId="4" fillId="0" borderId="10" xfId="0" applyNumberFormat="1" applyFont="1" applyBorder="1" applyAlignment="1">
      <alignment horizontal="center" vertical="center"/>
    </xf>
    <xf numFmtId="180" fontId="4" fillId="0" borderId="20" xfId="0" applyNumberFormat="1" applyFont="1" applyBorder="1" applyAlignment="1">
      <alignment horizontal="center" vertical="center"/>
    </xf>
    <xf numFmtId="177" fontId="4" fillId="2" borderId="16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>
      <alignment vertical="center"/>
    </xf>
    <xf numFmtId="177" fontId="4" fillId="0" borderId="15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2" borderId="16" xfId="0" applyNumberFormat="1" applyFont="1" applyFill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81" fontId="6" fillId="2" borderId="15" xfId="0" applyNumberFormat="1" applyFont="1" applyFill="1" applyBorder="1" applyAlignment="1">
      <alignment horizontal="center" vertical="center"/>
    </xf>
    <xf numFmtId="181" fontId="4" fillId="0" borderId="15" xfId="0" applyNumberFormat="1" applyFont="1" applyBorder="1" applyAlignment="1">
      <alignment horizontal="center" vertical="center"/>
    </xf>
    <xf numFmtId="181" fontId="4" fillId="2" borderId="1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</cellXfs>
  <cellStyles count="1">
    <cellStyle name="一般" xfId="0" builtinId="0"/>
  </cellStyles>
  <dxfs count="22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00B0F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00B0F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00B0F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00B0F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00B0F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00B0F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150" zoomScaleNormal="150" zoomScaleSheetLayoutView="150" workbookViewId="0">
      <selection activeCell="A2" sqref="A2"/>
    </sheetView>
  </sheetViews>
  <sheetFormatPr defaultRowHeight="16.5"/>
  <cols>
    <col min="3" max="18" width="4.25" customWidth="1"/>
  </cols>
  <sheetData>
    <row r="1" spans="1:18" ht="19.5" thickBot="1">
      <c r="A1" s="128" t="s">
        <v>109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9.5" thickBot="1">
      <c r="A2" s="1" t="s">
        <v>37</v>
      </c>
      <c r="B2" s="2" t="s">
        <v>1</v>
      </c>
      <c r="C2" s="3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6"/>
      <c r="P2" s="6"/>
      <c r="Q2" s="6"/>
      <c r="R2" s="7"/>
    </row>
    <row r="3" spans="1:18" ht="19.5" thickTop="1">
      <c r="A3" s="8" t="s">
        <v>38</v>
      </c>
      <c r="B3" s="9"/>
      <c r="C3" s="10"/>
      <c r="D3" s="11"/>
      <c r="E3" s="12"/>
      <c r="F3" s="11"/>
      <c r="G3" s="12"/>
      <c r="H3" s="11"/>
      <c r="I3" s="13"/>
      <c r="J3" s="11"/>
      <c r="K3" s="13"/>
      <c r="L3" s="11"/>
      <c r="M3" s="13"/>
      <c r="N3" s="11"/>
      <c r="O3" s="14"/>
      <c r="P3" s="14"/>
      <c r="Q3" s="14"/>
      <c r="R3" s="15"/>
    </row>
    <row r="4" spans="1:18" ht="18.75">
      <c r="A4" s="16" t="s">
        <v>39</v>
      </c>
      <c r="B4" s="17"/>
      <c r="C4" s="18"/>
      <c r="D4" s="19"/>
      <c r="E4" s="20"/>
      <c r="F4" s="19"/>
      <c r="G4" s="20"/>
      <c r="H4" s="19"/>
      <c r="I4" s="21"/>
      <c r="J4" s="19"/>
      <c r="K4" s="21"/>
      <c r="L4" s="19"/>
      <c r="M4" s="21"/>
      <c r="N4" s="19"/>
      <c r="O4" s="22"/>
      <c r="P4" s="22"/>
      <c r="Q4" s="22"/>
      <c r="R4" s="23"/>
    </row>
    <row r="5" spans="1:18" ht="18.75">
      <c r="A5" s="24" t="s">
        <v>4</v>
      </c>
      <c r="B5" s="25"/>
      <c r="C5" s="26"/>
      <c r="D5" s="27"/>
      <c r="E5" s="28"/>
      <c r="F5" s="27"/>
      <c r="G5" s="28"/>
      <c r="H5" s="27"/>
      <c r="I5" s="29"/>
      <c r="J5" s="27"/>
      <c r="K5" s="29"/>
      <c r="L5" s="27"/>
      <c r="M5" s="29"/>
      <c r="N5" s="27"/>
      <c r="O5" s="30"/>
      <c r="P5" s="30"/>
      <c r="Q5" s="30"/>
      <c r="R5" s="31"/>
    </row>
    <row r="6" spans="1:18" ht="18.75">
      <c r="A6" s="16" t="s">
        <v>40</v>
      </c>
      <c r="B6" s="17"/>
      <c r="C6" s="18"/>
      <c r="D6" s="19"/>
      <c r="E6" s="20"/>
      <c r="F6" s="19"/>
      <c r="G6" s="20"/>
      <c r="H6" s="19"/>
      <c r="I6" s="21"/>
      <c r="J6" s="19"/>
      <c r="K6" s="21"/>
      <c r="L6" s="19"/>
      <c r="M6" s="21"/>
      <c r="N6" s="19"/>
      <c r="O6" s="22"/>
      <c r="P6" s="22"/>
      <c r="Q6" s="22"/>
      <c r="R6" s="23"/>
    </row>
    <row r="7" spans="1:18" ht="18.75">
      <c r="A7" s="24" t="s">
        <v>6</v>
      </c>
      <c r="B7" s="25"/>
      <c r="C7" s="26"/>
      <c r="D7" s="27"/>
      <c r="E7" s="28"/>
      <c r="F7" s="27"/>
      <c r="G7" s="28"/>
      <c r="H7" s="27"/>
      <c r="I7" s="29"/>
      <c r="J7" s="27"/>
      <c r="K7" s="29"/>
      <c r="L7" s="27"/>
      <c r="M7" s="29"/>
      <c r="N7" s="27"/>
      <c r="O7" s="30"/>
      <c r="P7" s="30"/>
      <c r="Q7" s="30"/>
      <c r="R7" s="31"/>
    </row>
    <row r="8" spans="1:18" ht="18.75">
      <c r="A8" s="16" t="s">
        <v>41</v>
      </c>
      <c r="B8" s="17"/>
      <c r="C8" s="18"/>
      <c r="D8" s="19"/>
      <c r="E8" s="20"/>
      <c r="F8" s="19"/>
      <c r="G8" s="20"/>
      <c r="H8" s="19"/>
      <c r="I8" s="21"/>
      <c r="J8" s="19"/>
      <c r="K8" s="21"/>
      <c r="L8" s="19"/>
      <c r="M8" s="21"/>
      <c r="N8" s="19"/>
      <c r="O8" s="22"/>
      <c r="P8" s="22"/>
      <c r="Q8" s="22"/>
      <c r="R8" s="23"/>
    </row>
    <row r="9" spans="1:18" ht="18.75">
      <c r="A9" s="24" t="s">
        <v>8</v>
      </c>
      <c r="B9" s="25"/>
      <c r="C9" s="26"/>
      <c r="D9" s="27"/>
      <c r="E9" s="28"/>
      <c r="F9" s="27"/>
      <c r="G9" s="28"/>
      <c r="H9" s="27"/>
      <c r="I9" s="29"/>
      <c r="J9" s="27"/>
      <c r="K9" s="29"/>
      <c r="L9" s="27"/>
      <c r="M9" s="29"/>
      <c r="N9" s="27"/>
      <c r="O9" s="30"/>
      <c r="P9" s="30"/>
      <c r="Q9" s="30"/>
      <c r="R9" s="31"/>
    </row>
    <row r="10" spans="1:18" ht="18.75">
      <c r="A10" s="16" t="s">
        <v>42</v>
      </c>
      <c r="B10" s="17"/>
      <c r="C10" s="18"/>
      <c r="D10" s="19"/>
      <c r="E10" s="20"/>
      <c r="F10" s="19"/>
      <c r="G10" s="20"/>
      <c r="H10" s="19"/>
      <c r="I10" s="21"/>
      <c r="J10" s="19"/>
      <c r="K10" s="21"/>
      <c r="L10" s="19"/>
      <c r="M10" s="21"/>
      <c r="N10" s="19"/>
      <c r="O10" s="22"/>
      <c r="P10" s="22"/>
      <c r="Q10" s="22"/>
      <c r="R10" s="23"/>
    </row>
    <row r="11" spans="1:18" ht="18.75">
      <c r="A11" s="24" t="s">
        <v>10</v>
      </c>
      <c r="B11" s="25"/>
      <c r="C11" s="26"/>
      <c r="D11" s="27"/>
      <c r="E11" s="28"/>
      <c r="F11" s="27"/>
      <c r="G11" s="28"/>
      <c r="H11" s="27"/>
      <c r="I11" s="29"/>
      <c r="J11" s="27"/>
      <c r="K11" s="29"/>
      <c r="L11" s="27"/>
      <c r="M11" s="29"/>
      <c r="N11" s="27"/>
      <c r="O11" s="30"/>
      <c r="P11" s="30"/>
      <c r="Q11" s="30"/>
      <c r="R11" s="31"/>
    </row>
    <row r="12" spans="1:18" ht="18.75">
      <c r="A12" s="16" t="s">
        <v>43</v>
      </c>
      <c r="B12" s="17"/>
      <c r="C12" s="18"/>
      <c r="D12" s="19"/>
      <c r="E12" s="20"/>
      <c r="F12" s="19"/>
      <c r="G12" s="20"/>
      <c r="H12" s="19"/>
      <c r="I12" s="21"/>
      <c r="J12" s="19"/>
      <c r="K12" s="21"/>
      <c r="L12" s="19"/>
      <c r="M12" s="21"/>
      <c r="N12" s="19"/>
      <c r="O12" s="22"/>
      <c r="P12" s="22"/>
      <c r="Q12" s="22"/>
      <c r="R12" s="23"/>
    </row>
    <row r="13" spans="1:18" ht="18.75">
      <c r="A13" s="24" t="s">
        <v>12</v>
      </c>
      <c r="B13" s="25"/>
      <c r="C13" s="26"/>
      <c r="D13" s="27"/>
      <c r="E13" s="28"/>
      <c r="F13" s="27"/>
      <c r="G13" s="28"/>
      <c r="H13" s="27"/>
      <c r="I13" s="29"/>
      <c r="J13" s="27"/>
      <c r="K13" s="29"/>
      <c r="L13" s="27"/>
      <c r="M13" s="29"/>
      <c r="N13" s="27"/>
      <c r="O13" s="30"/>
      <c r="P13" s="30"/>
      <c r="Q13" s="30"/>
      <c r="R13" s="31"/>
    </row>
    <row r="14" spans="1:18" ht="18.75">
      <c r="A14" s="16" t="s">
        <v>44</v>
      </c>
      <c r="B14" s="17"/>
      <c r="C14" s="18"/>
      <c r="D14" s="19"/>
      <c r="E14" s="20"/>
      <c r="F14" s="19"/>
      <c r="G14" s="20"/>
      <c r="H14" s="19"/>
      <c r="I14" s="21"/>
      <c r="J14" s="19"/>
      <c r="K14" s="21"/>
      <c r="L14" s="19"/>
      <c r="M14" s="21"/>
      <c r="N14" s="19"/>
      <c r="O14" s="22"/>
      <c r="P14" s="22"/>
      <c r="Q14" s="22"/>
      <c r="R14" s="23"/>
    </row>
    <row r="15" spans="1:18" ht="18.75">
      <c r="A15" s="24" t="s">
        <v>14</v>
      </c>
      <c r="B15" s="25"/>
      <c r="C15" s="26"/>
      <c r="D15" s="27"/>
      <c r="E15" s="28"/>
      <c r="F15" s="27"/>
      <c r="G15" s="28"/>
      <c r="H15" s="27"/>
      <c r="I15" s="29"/>
      <c r="J15" s="27"/>
      <c r="K15" s="29"/>
      <c r="L15" s="27"/>
      <c r="M15" s="29"/>
      <c r="N15" s="27"/>
      <c r="O15" s="30"/>
      <c r="P15" s="30"/>
      <c r="Q15" s="30"/>
      <c r="R15" s="31"/>
    </row>
    <row r="16" spans="1:18" ht="18.75">
      <c r="A16" s="16" t="s">
        <v>45</v>
      </c>
      <c r="B16" s="17"/>
      <c r="C16" s="18"/>
      <c r="D16" s="19"/>
      <c r="E16" s="20"/>
      <c r="F16" s="19"/>
      <c r="G16" s="20"/>
      <c r="H16" s="19"/>
      <c r="I16" s="21"/>
      <c r="J16" s="19"/>
      <c r="K16" s="21"/>
      <c r="L16" s="19"/>
      <c r="M16" s="21"/>
      <c r="N16" s="19"/>
      <c r="O16" s="22"/>
      <c r="P16" s="22"/>
      <c r="Q16" s="22"/>
      <c r="R16" s="23"/>
    </row>
    <row r="17" spans="1:18" ht="18.75">
      <c r="A17" s="24" t="s">
        <v>16</v>
      </c>
      <c r="B17" s="25"/>
      <c r="C17" s="26"/>
      <c r="D17" s="27"/>
      <c r="E17" s="28"/>
      <c r="F17" s="27"/>
      <c r="G17" s="28"/>
      <c r="H17" s="27"/>
      <c r="I17" s="29"/>
      <c r="J17" s="27"/>
      <c r="K17" s="29"/>
      <c r="L17" s="27"/>
      <c r="M17" s="29"/>
      <c r="N17" s="27"/>
      <c r="O17" s="30"/>
      <c r="P17" s="30"/>
      <c r="Q17" s="30"/>
      <c r="R17" s="31"/>
    </row>
    <row r="18" spans="1:18" ht="18.75">
      <c r="A18" s="16" t="s">
        <v>46</v>
      </c>
      <c r="B18" s="17"/>
      <c r="C18" s="18"/>
      <c r="D18" s="19"/>
      <c r="E18" s="20"/>
      <c r="F18" s="19"/>
      <c r="G18" s="20"/>
      <c r="H18" s="19"/>
      <c r="I18" s="21"/>
      <c r="J18" s="19"/>
      <c r="K18" s="21"/>
      <c r="L18" s="19"/>
      <c r="M18" s="21"/>
      <c r="N18" s="19"/>
      <c r="O18" s="22"/>
      <c r="P18" s="22"/>
      <c r="Q18" s="22"/>
      <c r="R18" s="23"/>
    </row>
    <row r="19" spans="1:18" ht="18.75">
      <c r="A19" s="24" t="s">
        <v>18</v>
      </c>
      <c r="B19" s="25"/>
      <c r="C19" s="26"/>
      <c r="D19" s="27"/>
      <c r="E19" s="28"/>
      <c r="F19" s="27"/>
      <c r="G19" s="28"/>
      <c r="H19" s="27"/>
      <c r="I19" s="29"/>
      <c r="J19" s="27"/>
      <c r="K19" s="29"/>
      <c r="L19" s="27"/>
      <c r="M19" s="29"/>
      <c r="N19" s="27"/>
      <c r="O19" s="30"/>
      <c r="P19" s="30"/>
      <c r="Q19" s="30"/>
      <c r="R19" s="31"/>
    </row>
    <row r="20" spans="1:18" ht="18.75">
      <c r="A20" s="16" t="s">
        <v>47</v>
      </c>
      <c r="B20" s="17"/>
      <c r="C20" s="18"/>
      <c r="D20" s="19"/>
      <c r="E20" s="20"/>
      <c r="F20" s="19"/>
      <c r="G20" s="20"/>
      <c r="H20" s="19"/>
      <c r="I20" s="21"/>
      <c r="J20" s="19"/>
      <c r="K20" s="21"/>
      <c r="L20" s="19"/>
      <c r="M20" s="21"/>
      <c r="N20" s="19"/>
      <c r="O20" s="22"/>
      <c r="P20" s="22"/>
      <c r="Q20" s="22"/>
      <c r="R20" s="23"/>
    </row>
    <row r="21" spans="1:18" ht="18.75">
      <c r="A21" s="24" t="s">
        <v>20</v>
      </c>
      <c r="B21" s="25"/>
      <c r="C21" s="26"/>
      <c r="D21" s="27"/>
      <c r="E21" s="28"/>
      <c r="F21" s="27"/>
      <c r="G21" s="28"/>
      <c r="H21" s="27"/>
      <c r="I21" s="29"/>
      <c r="J21" s="27"/>
      <c r="K21" s="29"/>
      <c r="L21" s="27"/>
      <c r="M21" s="29"/>
      <c r="N21" s="27"/>
      <c r="O21" s="30"/>
      <c r="P21" s="30"/>
      <c r="Q21" s="30"/>
      <c r="R21" s="31"/>
    </row>
    <row r="22" spans="1:18" ht="18.75">
      <c r="A22" s="16" t="s">
        <v>48</v>
      </c>
      <c r="B22" s="17"/>
      <c r="C22" s="18"/>
      <c r="D22" s="19"/>
      <c r="E22" s="20"/>
      <c r="F22" s="19"/>
      <c r="G22" s="20"/>
      <c r="H22" s="19"/>
      <c r="I22" s="21"/>
      <c r="J22" s="19"/>
      <c r="K22" s="21"/>
      <c r="L22" s="19"/>
      <c r="M22" s="21"/>
      <c r="N22" s="19"/>
      <c r="O22" s="22"/>
      <c r="P22" s="22"/>
      <c r="Q22" s="22"/>
      <c r="R22" s="23"/>
    </row>
    <row r="23" spans="1:18" ht="18.75">
      <c r="A23" s="24" t="s">
        <v>22</v>
      </c>
      <c r="B23" s="25"/>
      <c r="C23" s="26"/>
      <c r="D23" s="27"/>
      <c r="E23" s="28"/>
      <c r="F23" s="27"/>
      <c r="G23" s="28"/>
      <c r="H23" s="27"/>
      <c r="I23" s="29"/>
      <c r="J23" s="27"/>
      <c r="K23" s="29"/>
      <c r="L23" s="27"/>
      <c r="M23" s="29"/>
      <c r="N23" s="27"/>
      <c r="O23" s="30"/>
      <c r="P23" s="30"/>
      <c r="Q23" s="30"/>
      <c r="R23" s="31"/>
    </row>
    <row r="24" spans="1:18" ht="18.75">
      <c r="A24" s="16" t="s">
        <v>49</v>
      </c>
      <c r="B24" s="17"/>
      <c r="C24" s="18"/>
      <c r="D24" s="19"/>
      <c r="E24" s="20"/>
      <c r="F24" s="19"/>
      <c r="G24" s="20"/>
      <c r="H24" s="19"/>
      <c r="I24" s="21"/>
      <c r="J24" s="19"/>
      <c r="K24" s="21"/>
      <c r="L24" s="19"/>
      <c r="M24" s="21"/>
      <c r="N24" s="19"/>
      <c r="O24" s="22"/>
      <c r="P24" s="22"/>
      <c r="Q24" s="22"/>
      <c r="R24" s="23"/>
    </row>
    <row r="25" spans="1:18" ht="18.75">
      <c r="A25" s="24" t="s">
        <v>24</v>
      </c>
      <c r="B25" s="25"/>
      <c r="C25" s="26"/>
      <c r="D25" s="27"/>
      <c r="E25" s="28"/>
      <c r="F25" s="27"/>
      <c r="G25" s="28"/>
      <c r="H25" s="27"/>
      <c r="I25" s="29"/>
      <c r="J25" s="27"/>
      <c r="K25" s="29"/>
      <c r="L25" s="27"/>
      <c r="M25" s="29"/>
      <c r="N25" s="27"/>
      <c r="O25" s="30"/>
      <c r="P25" s="30"/>
      <c r="Q25" s="30"/>
      <c r="R25" s="31"/>
    </row>
    <row r="26" spans="1:18" ht="18.75">
      <c r="A26" s="16" t="s">
        <v>50</v>
      </c>
      <c r="B26" s="17"/>
      <c r="C26" s="18"/>
      <c r="D26" s="19"/>
      <c r="E26" s="20"/>
      <c r="F26" s="19"/>
      <c r="G26" s="20"/>
      <c r="H26" s="19"/>
      <c r="I26" s="21"/>
      <c r="J26" s="19"/>
      <c r="K26" s="21"/>
      <c r="L26" s="19"/>
      <c r="M26" s="21"/>
      <c r="N26" s="19"/>
      <c r="O26" s="22"/>
      <c r="P26" s="22"/>
      <c r="Q26" s="22"/>
      <c r="R26" s="23"/>
    </row>
    <row r="27" spans="1:18" ht="18.75">
      <c r="A27" s="24" t="s">
        <v>26</v>
      </c>
      <c r="B27" s="25"/>
      <c r="C27" s="26"/>
      <c r="D27" s="27"/>
      <c r="E27" s="28"/>
      <c r="F27" s="27"/>
      <c r="G27" s="28"/>
      <c r="H27" s="27"/>
      <c r="I27" s="29"/>
      <c r="J27" s="27"/>
      <c r="K27" s="29"/>
      <c r="L27" s="27"/>
      <c r="M27" s="29"/>
      <c r="N27" s="27"/>
      <c r="O27" s="30"/>
      <c r="P27" s="30"/>
      <c r="Q27" s="30"/>
      <c r="R27" s="31"/>
    </row>
    <row r="28" spans="1:18" ht="18.75">
      <c r="A28" s="16" t="s">
        <v>51</v>
      </c>
      <c r="B28" s="17"/>
      <c r="C28" s="18"/>
      <c r="D28" s="19"/>
      <c r="E28" s="20"/>
      <c r="F28" s="19"/>
      <c r="G28" s="20"/>
      <c r="H28" s="19"/>
      <c r="I28" s="21"/>
      <c r="J28" s="19"/>
      <c r="K28" s="21"/>
      <c r="L28" s="19"/>
      <c r="M28" s="21"/>
      <c r="N28" s="19"/>
      <c r="O28" s="22"/>
      <c r="P28" s="22"/>
      <c r="Q28" s="22"/>
      <c r="R28" s="23"/>
    </row>
    <row r="29" spans="1:18" ht="18.75">
      <c r="A29" s="24" t="s">
        <v>28</v>
      </c>
      <c r="B29" s="25"/>
      <c r="C29" s="26"/>
      <c r="D29" s="27"/>
      <c r="E29" s="28"/>
      <c r="F29" s="27"/>
      <c r="G29" s="28"/>
      <c r="H29" s="27"/>
      <c r="I29" s="29"/>
      <c r="J29" s="27"/>
      <c r="K29" s="29"/>
      <c r="L29" s="27"/>
      <c r="M29" s="29"/>
      <c r="N29" s="27"/>
      <c r="O29" s="30"/>
      <c r="P29" s="30"/>
      <c r="Q29" s="30"/>
      <c r="R29" s="31"/>
    </row>
    <row r="30" spans="1:18" ht="18.75">
      <c r="A30" s="16" t="s">
        <v>52</v>
      </c>
      <c r="B30" s="17"/>
      <c r="C30" s="18"/>
      <c r="D30" s="19"/>
      <c r="E30" s="20"/>
      <c r="F30" s="19"/>
      <c r="G30" s="20"/>
      <c r="H30" s="19"/>
      <c r="I30" s="21"/>
      <c r="J30" s="19"/>
      <c r="K30" s="21"/>
      <c r="L30" s="19"/>
      <c r="M30" s="21"/>
      <c r="N30" s="19"/>
      <c r="O30" s="22"/>
      <c r="P30" s="22"/>
      <c r="Q30" s="22"/>
      <c r="R30" s="23"/>
    </row>
    <row r="31" spans="1:18" ht="18.75">
      <c r="A31" s="24" t="s">
        <v>30</v>
      </c>
      <c r="B31" s="25"/>
      <c r="C31" s="26"/>
      <c r="D31" s="27"/>
      <c r="E31" s="28"/>
      <c r="F31" s="27"/>
      <c r="G31" s="28"/>
      <c r="H31" s="27"/>
      <c r="I31" s="29"/>
      <c r="J31" s="27"/>
      <c r="K31" s="29"/>
      <c r="L31" s="27"/>
      <c r="M31" s="29"/>
      <c r="N31" s="27"/>
      <c r="O31" s="30"/>
      <c r="P31" s="30"/>
      <c r="Q31" s="30"/>
      <c r="R31" s="31"/>
    </row>
    <row r="32" spans="1:18" ht="18.75">
      <c r="A32" s="16" t="s">
        <v>53</v>
      </c>
      <c r="B32" s="17"/>
      <c r="C32" s="18"/>
      <c r="D32" s="19"/>
      <c r="E32" s="20"/>
      <c r="F32" s="19"/>
      <c r="G32" s="20"/>
      <c r="H32" s="19"/>
      <c r="I32" s="21"/>
      <c r="J32" s="19"/>
      <c r="K32" s="21"/>
      <c r="L32" s="19"/>
      <c r="M32" s="21"/>
      <c r="N32" s="19"/>
      <c r="O32" s="22"/>
      <c r="P32" s="22"/>
      <c r="Q32" s="22"/>
      <c r="R32" s="23"/>
    </row>
    <row r="33" spans="1:18" ht="18.75">
      <c r="A33" s="24" t="s">
        <v>32</v>
      </c>
      <c r="B33" s="25"/>
      <c r="C33" s="26"/>
      <c r="D33" s="27"/>
      <c r="E33" s="28"/>
      <c r="F33" s="27"/>
      <c r="G33" s="28"/>
      <c r="H33" s="27"/>
      <c r="I33" s="29"/>
      <c r="J33" s="27"/>
      <c r="K33" s="29"/>
      <c r="L33" s="27"/>
      <c r="M33" s="29"/>
      <c r="N33" s="27"/>
      <c r="O33" s="30"/>
      <c r="P33" s="30"/>
      <c r="Q33" s="30"/>
      <c r="R33" s="31"/>
    </row>
    <row r="34" spans="1:18" ht="18.75">
      <c r="A34" s="16" t="s">
        <v>54</v>
      </c>
      <c r="B34" s="17"/>
      <c r="C34" s="18"/>
      <c r="D34" s="19"/>
      <c r="E34" s="20"/>
      <c r="F34" s="19"/>
      <c r="G34" s="20"/>
      <c r="H34" s="19"/>
      <c r="I34" s="21"/>
      <c r="J34" s="19"/>
      <c r="K34" s="21"/>
      <c r="L34" s="19"/>
      <c r="M34" s="21"/>
      <c r="N34" s="19"/>
      <c r="O34" s="22"/>
      <c r="P34" s="22"/>
      <c r="Q34" s="22"/>
      <c r="R34" s="23"/>
    </row>
    <row r="35" spans="1:18" ht="18.75">
      <c r="A35" s="24" t="s">
        <v>34</v>
      </c>
      <c r="B35" s="25"/>
      <c r="C35" s="26"/>
      <c r="D35" s="27"/>
      <c r="E35" s="28"/>
      <c r="F35" s="27"/>
      <c r="G35" s="28"/>
      <c r="H35" s="27"/>
      <c r="I35" s="29"/>
      <c r="J35" s="27"/>
      <c r="K35" s="29"/>
      <c r="L35" s="27"/>
      <c r="M35" s="29"/>
      <c r="N35" s="27"/>
      <c r="O35" s="30"/>
      <c r="P35" s="30"/>
      <c r="Q35" s="30"/>
      <c r="R35" s="31"/>
    </row>
    <row r="36" spans="1:18" ht="18.75">
      <c r="A36" s="16" t="s">
        <v>55</v>
      </c>
      <c r="B36" s="17"/>
      <c r="C36" s="18"/>
      <c r="D36" s="19"/>
      <c r="E36" s="20"/>
      <c r="F36" s="19"/>
      <c r="G36" s="20"/>
      <c r="H36" s="19"/>
      <c r="I36" s="21"/>
      <c r="J36" s="19"/>
      <c r="K36" s="21"/>
      <c r="L36" s="19"/>
      <c r="M36" s="21"/>
      <c r="N36" s="19"/>
      <c r="O36" s="22"/>
      <c r="P36" s="22"/>
      <c r="Q36" s="22"/>
      <c r="R36" s="23"/>
    </row>
    <row r="37" spans="1:18" ht="19.5" thickBot="1">
      <c r="A37" s="32" t="s">
        <v>36</v>
      </c>
      <c r="B37" s="33"/>
      <c r="C37" s="34"/>
      <c r="D37" s="35"/>
      <c r="E37" s="36"/>
      <c r="F37" s="35"/>
      <c r="G37" s="36"/>
      <c r="H37" s="35"/>
      <c r="I37" s="37"/>
      <c r="J37" s="35"/>
      <c r="K37" s="37"/>
      <c r="L37" s="35"/>
      <c r="M37" s="37"/>
      <c r="N37" s="35"/>
      <c r="O37" s="38"/>
      <c r="P37" s="38"/>
      <c r="Q37" s="38"/>
      <c r="R37" s="39"/>
    </row>
  </sheetData>
  <mergeCells count="1">
    <mergeCell ref="A1:R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5"/>
  <sheetViews>
    <sheetView topLeftCell="N1" zoomScale="125" zoomScaleNormal="125" zoomScaleSheetLayoutView="125" workbookViewId="0">
      <selection activeCell="R3" sqref="R3"/>
    </sheetView>
  </sheetViews>
  <sheetFormatPr defaultRowHeight="16.5"/>
  <cols>
    <col min="1" max="1" width="6" style="40" customWidth="1"/>
    <col min="2" max="2" width="8" style="40" customWidth="1"/>
    <col min="3" max="12" width="5.625" style="40" customWidth="1"/>
    <col min="13" max="13" width="5.625" customWidth="1"/>
    <col min="15" max="15" width="4.875" customWidth="1"/>
    <col min="16" max="16" width="7.25" customWidth="1"/>
    <col min="17" max="17" width="6.125" customWidth="1"/>
    <col min="18" max="27" width="6.25" customWidth="1"/>
    <col min="28" max="29" width="6.125" customWidth="1"/>
  </cols>
  <sheetData>
    <row r="1" spans="1:29" ht="16.5" customHeight="1" thickBot="1">
      <c r="A1" s="133" t="str">
        <f>$O$1</f>
        <v>嘉義縣立嘉新國民中學○○上學期第一次期中考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O1" s="131" t="str">
        <f>LEFT(成績登記簿!A1,12)&amp;"上學期第一次期中考"</f>
        <v>嘉義縣立嘉新國民中學○○上學期第一次期中考</v>
      </c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16.5" customHeight="1" thickBo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O2" s="43" t="s">
        <v>37</v>
      </c>
      <c r="P2" s="62" t="s">
        <v>65</v>
      </c>
      <c r="Q2" s="62" t="s">
        <v>71</v>
      </c>
      <c r="R2" s="62" t="s">
        <v>66</v>
      </c>
      <c r="S2" s="62" t="s">
        <v>56</v>
      </c>
      <c r="T2" s="62" t="s">
        <v>57</v>
      </c>
      <c r="U2" s="62" t="s">
        <v>67</v>
      </c>
      <c r="V2" s="62" t="s">
        <v>68</v>
      </c>
      <c r="W2" s="62" t="s">
        <v>69</v>
      </c>
      <c r="X2" s="62" t="s">
        <v>70</v>
      </c>
      <c r="Y2" s="62" t="s">
        <v>72</v>
      </c>
      <c r="Z2" s="63" t="s">
        <v>89</v>
      </c>
      <c r="AA2" s="64" t="s">
        <v>74</v>
      </c>
      <c r="AB2" s="65" t="s">
        <v>73</v>
      </c>
      <c r="AC2" s="66" t="s">
        <v>75</v>
      </c>
    </row>
    <row r="3" spans="1:29" ht="16.5" customHeight="1">
      <c r="A3" s="43" t="s">
        <v>0</v>
      </c>
      <c r="B3" s="62" t="s">
        <v>1</v>
      </c>
      <c r="C3" s="62" t="s">
        <v>90</v>
      </c>
      <c r="D3" s="62" t="s">
        <v>91</v>
      </c>
      <c r="E3" s="62" t="s">
        <v>92</v>
      </c>
      <c r="F3" s="62" t="s">
        <v>93</v>
      </c>
      <c r="G3" s="62" t="s">
        <v>94</v>
      </c>
      <c r="H3" s="62" t="s">
        <v>95</v>
      </c>
      <c r="I3" s="62" t="s">
        <v>96</v>
      </c>
      <c r="J3" s="62" t="s">
        <v>100</v>
      </c>
      <c r="K3" s="62" t="s">
        <v>99</v>
      </c>
      <c r="L3" s="62" t="s">
        <v>101</v>
      </c>
      <c r="M3" s="64" t="s">
        <v>102</v>
      </c>
      <c r="O3" s="44" t="s">
        <v>2</v>
      </c>
      <c r="P3" s="45">
        <f>成績登記簿!B3</f>
        <v>0</v>
      </c>
      <c r="Q3" s="45"/>
      <c r="R3" s="46"/>
      <c r="S3" s="46"/>
      <c r="T3" s="46"/>
      <c r="U3" s="46"/>
      <c r="V3" s="46"/>
      <c r="W3" s="46"/>
      <c r="X3" s="46"/>
      <c r="Y3" s="126" t="e">
        <f>AVERAGE(R3:X3)</f>
        <v>#DIV/0!</v>
      </c>
      <c r="Z3" s="47">
        <f>SUM(R3:X3)</f>
        <v>0</v>
      </c>
      <c r="AA3" s="58">
        <f>RANK(Z3,$Z$3:$Z$37,0)</f>
        <v>1</v>
      </c>
      <c r="AB3" s="49"/>
      <c r="AC3" s="50">
        <f>Z3-AB3</f>
        <v>0</v>
      </c>
    </row>
    <row r="4" spans="1:29" ht="16.5" customHeight="1">
      <c r="A4" s="91" t="str">
        <f>O3</f>
        <v>01</v>
      </c>
      <c r="B4" s="45">
        <f>P3</f>
        <v>0</v>
      </c>
      <c r="C4" s="46">
        <f t="shared" ref="C4:M4" si="0">R3</f>
        <v>0</v>
      </c>
      <c r="D4" s="46">
        <f t="shared" si="0"/>
        <v>0</v>
      </c>
      <c r="E4" s="46">
        <f t="shared" si="0"/>
        <v>0</v>
      </c>
      <c r="F4" s="46">
        <f t="shared" si="0"/>
        <v>0</v>
      </c>
      <c r="G4" s="46">
        <f t="shared" si="0"/>
        <v>0</v>
      </c>
      <c r="H4" s="46">
        <f t="shared" si="0"/>
        <v>0</v>
      </c>
      <c r="I4" s="46">
        <f t="shared" si="0"/>
        <v>0</v>
      </c>
      <c r="J4" s="125" t="e">
        <f t="shared" si="0"/>
        <v>#DIV/0!</v>
      </c>
      <c r="K4" s="47">
        <f t="shared" si="0"/>
        <v>0</v>
      </c>
      <c r="L4" s="90">
        <f t="shared" si="0"/>
        <v>1</v>
      </c>
      <c r="M4" s="58">
        <f t="shared" si="0"/>
        <v>0</v>
      </c>
      <c r="O4" s="51" t="s">
        <v>3</v>
      </c>
      <c r="P4" s="52">
        <f>成績登記簿!B4</f>
        <v>0</v>
      </c>
      <c r="Q4" s="52"/>
      <c r="R4" s="53"/>
      <c r="S4" s="53"/>
      <c r="T4" s="53"/>
      <c r="U4" s="53"/>
      <c r="V4" s="53"/>
      <c r="W4" s="53"/>
      <c r="X4" s="53"/>
      <c r="Y4" s="127" t="e">
        <f t="shared" ref="Y4:Y37" si="1">AVERAGE(R4:X4)</f>
        <v>#DIV/0!</v>
      </c>
      <c r="Z4" s="54">
        <f t="shared" ref="Z4:Z37" si="2">SUM(R4:X4)</f>
        <v>0</v>
      </c>
      <c r="AA4" s="87">
        <f t="shared" ref="AA4:AA37" si="3">RANK(Z4,$Z$3:$Z$37,0)</f>
        <v>1</v>
      </c>
      <c r="AB4" s="55"/>
      <c r="AC4" s="56">
        <f t="shared" ref="AC4:AC37" si="4">Z4-AB4</f>
        <v>0</v>
      </c>
    </row>
    <row r="5" spans="1:29" ht="16.5" customHeight="1">
      <c r="A5" s="91"/>
      <c r="B5" s="45"/>
      <c r="C5" s="45"/>
      <c r="D5" s="45"/>
      <c r="E5" s="45"/>
      <c r="F5" s="45"/>
      <c r="G5" s="45"/>
      <c r="H5" s="45"/>
      <c r="I5" s="45"/>
      <c r="J5" s="52"/>
      <c r="K5" s="45"/>
      <c r="L5" s="45"/>
      <c r="M5" s="92"/>
      <c r="O5" s="44" t="s">
        <v>4</v>
      </c>
      <c r="P5" s="45">
        <f>成績登記簿!B5</f>
        <v>0</v>
      </c>
      <c r="Q5" s="45"/>
      <c r="R5" s="46"/>
      <c r="S5" s="46"/>
      <c r="T5" s="46"/>
      <c r="U5" s="46"/>
      <c r="V5" s="46"/>
      <c r="W5" s="46"/>
      <c r="X5" s="46"/>
      <c r="Y5" s="126" t="e">
        <f t="shared" si="1"/>
        <v>#DIV/0!</v>
      </c>
      <c r="Z5" s="47">
        <f t="shared" si="2"/>
        <v>0</v>
      </c>
      <c r="AA5" s="58">
        <f t="shared" si="3"/>
        <v>1</v>
      </c>
      <c r="AB5" s="49"/>
      <c r="AC5" s="50">
        <f t="shared" si="4"/>
        <v>0</v>
      </c>
    </row>
    <row r="6" spans="1:29" ht="16.5" customHeight="1">
      <c r="A6" s="91"/>
      <c r="B6" s="45" t="s">
        <v>58</v>
      </c>
      <c r="C6" s="45">
        <f>$R$38</f>
        <v>0</v>
      </c>
      <c r="D6" s="45">
        <f>$S$38</f>
        <v>0</v>
      </c>
      <c r="E6" s="45">
        <f>$T$38</f>
        <v>0</v>
      </c>
      <c r="F6" s="45">
        <f>$U$38</f>
        <v>0</v>
      </c>
      <c r="G6" s="45">
        <f>$V$38</f>
        <v>0</v>
      </c>
      <c r="H6" s="45">
        <f>$W$38</f>
        <v>0</v>
      </c>
      <c r="I6" s="45">
        <f>$X$38</f>
        <v>0</v>
      </c>
      <c r="J6" s="52">
        <f>$Y$38</f>
        <v>0</v>
      </c>
      <c r="K6" s="45"/>
      <c r="L6" s="45"/>
      <c r="M6" s="92"/>
      <c r="O6" s="51" t="s">
        <v>5</v>
      </c>
      <c r="P6" s="52">
        <f>成績登記簿!B6</f>
        <v>0</v>
      </c>
      <c r="Q6" s="52"/>
      <c r="R6" s="53"/>
      <c r="S6" s="53"/>
      <c r="T6" s="53"/>
      <c r="U6" s="53"/>
      <c r="V6" s="53"/>
      <c r="W6" s="53"/>
      <c r="X6" s="53"/>
      <c r="Y6" s="127" t="e">
        <f t="shared" si="1"/>
        <v>#DIV/0!</v>
      </c>
      <c r="Z6" s="54">
        <f t="shared" si="2"/>
        <v>0</v>
      </c>
      <c r="AA6" s="87">
        <f t="shared" si="3"/>
        <v>1</v>
      </c>
      <c r="AB6" s="55"/>
      <c r="AC6" s="56">
        <f t="shared" si="4"/>
        <v>0</v>
      </c>
    </row>
    <row r="7" spans="1:29" ht="16.5" customHeight="1">
      <c r="A7" s="91"/>
      <c r="B7" s="45" t="s">
        <v>59</v>
      </c>
      <c r="C7" s="45">
        <f>$R$39</f>
        <v>0</v>
      </c>
      <c r="D7" s="45">
        <f>$S$39</f>
        <v>0</v>
      </c>
      <c r="E7" s="45">
        <f>$T$39</f>
        <v>0</v>
      </c>
      <c r="F7" s="45">
        <f>$U$39</f>
        <v>0</v>
      </c>
      <c r="G7" s="45">
        <f>$V$39</f>
        <v>0</v>
      </c>
      <c r="H7" s="45">
        <f>$W$39</f>
        <v>0</v>
      </c>
      <c r="I7" s="45">
        <f>$X$39</f>
        <v>0</v>
      </c>
      <c r="J7" s="52">
        <f>$Y$39</f>
        <v>0</v>
      </c>
      <c r="K7" s="45"/>
      <c r="L7" s="45"/>
      <c r="M7" s="92"/>
      <c r="O7" s="44" t="s">
        <v>6</v>
      </c>
      <c r="P7" s="45">
        <f>成績登記簿!B7</f>
        <v>0</v>
      </c>
      <c r="Q7" s="45"/>
      <c r="R7" s="46"/>
      <c r="S7" s="46"/>
      <c r="T7" s="46"/>
      <c r="U7" s="46"/>
      <c r="V7" s="46"/>
      <c r="W7" s="46"/>
      <c r="X7" s="46"/>
      <c r="Y7" s="126" t="e">
        <f t="shared" si="1"/>
        <v>#DIV/0!</v>
      </c>
      <c r="Z7" s="47">
        <f t="shared" si="2"/>
        <v>0</v>
      </c>
      <c r="AA7" s="58">
        <f t="shared" si="3"/>
        <v>1</v>
      </c>
      <c r="AB7" s="49"/>
      <c r="AC7" s="50">
        <f t="shared" si="4"/>
        <v>0</v>
      </c>
    </row>
    <row r="8" spans="1:29" ht="16.5" customHeight="1">
      <c r="A8" s="91"/>
      <c r="B8" s="45" t="s">
        <v>60</v>
      </c>
      <c r="C8" s="45">
        <f>$R$40</f>
        <v>0</v>
      </c>
      <c r="D8" s="45">
        <f>$S$40</f>
        <v>0</v>
      </c>
      <c r="E8" s="45">
        <f>$T$40</f>
        <v>0</v>
      </c>
      <c r="F8" s="45">
        <f>$U$40</f>
        <v>0</v>
      </c>
      <c r="G8" s="45">
        <f>$V$40</f>
        <v>0</v>
      </c>
      <c r="H8" s="45">
        <f>$W$40</f>
        <v>0</v>
      </c>
      <c r="I8" s="45">
        <f>$X$40</f>
        <v>0</v>
      </c>
      <c r="J8" s="52">
        <f>$Y$40</f>
        <v>0</v>
      </c>
      <c r="K8" s="45"/>
      <c r="L8" s="45"/>
      <c r="M8" s="92"/>
      <c r="O8" s="51" t="s">
        <v>7</v>
      </c>
      <c r="P8" s="52">
        <f>成績登記簿!B8</f>
        <v>0</v>
      </c>
      <c r="Q8" s="52"/>
      <c r="R8" s="53"/>
      <c r="S8" s="53"/>
      <c r="T8" s="53"/>
      <c r="U8" s="53"/>
      <c r="V8" s="53"/>
      <c r="W8" s="53"/>
      <c r="X8" s="53"/>
      <c r="Y8" s="127" t="e">
        <f t="shared" si="1"/>
        <v>#DIV/0!</v>
      </c>
      <c r="Z8" s="54">
        <f t="shared" si="2"/>
        <v>0</v>
      </c>
      <c r="AA8" s="87">
        <f t="shared" si="3"/>
        <v>1</v>
      </c>
      <c r="AB8" s="55"/>
      <c r="AC8" s="56">
        <f t="shared" si="4"/>
        <v>0</v>
      </c>
    </row>
    <row r="9" spans="1:29" ht="16.5" customHeight="1">
      <c r="A9" s="91"/>
      <c r="B9" s="45" t="s">
        <v>61</v>
      </c>
      <c r="C9" s="45">
        <f>$R$41</f>
        <v>0</v>
      </c>
      <c r="D9" s="45">
        <f>$S$41</f>
        <v>0</v>
      </c>
      <c r="E9" s="45">
        <f>$T$41</f>
        <v>0</v>
      </c>
      <c r="F9" s="45">
        <f>$U$41</f>
        <v>0</v>
      </c>
      <c r="G9" s="45">
        <f>$V$41</f>
        <v>0</v>
      </c>
      <c r="H9" s="45">
        <f>$W$41</f>
        <v>0</v>
      </c>
      <c r="I9" s="45">
        <f>$X$41</f>
        <v>0</v>
      </c>
      <c r="J9" s="52">
        <f>$Y$41</f>
        <v>0</v>
      </c>
      <c r="K9" s="45"/>
      <c r="L9" s="45"/>
      <c r="M9" s="92"/>
      <c r="O9" s="44" t="s">
        <v>8</v>
      </c>
      <c r="P9" s="45">
        <f>成績登記簿!B9</f>
        <v>0</v>
      </c>
      <c r="Q9" s="45"/>
      <c r="R9" s="46"/>
      <c r="S9" s="46"/>
      <c r="T9" s="46"/>
      <c r="U9" s="46"/>
      <c r="V9" s="46"/>
      <c r="W9" s="46"/>
      <c r="X9" s="46"/>
      <c r="Y9" s="126" t="e">
        <f t="shared" si="1"/>
        <v>#DIV/0!</v>
      </c>
      <c r="Z9" s="47">
        <f t="shared" si="2"/>
        <v>0</v>
      </c>
      <c r="AA9" s="58">
        <f t="shared" si="3"/>
        <v>1</v>
      </c>
      <c r="AB9" s="49"/>
      <c r="AC9" s="50">
        <f t="shared" si="4"/>
        <v>0</v>
      </c>
    </row>
    <row r="10" spans="1:29" ht="16.5" customHeight="1">
      <c r="A10" s="91"/>
      <c r="B10" s="45" t="s">
        <v>105</v>
      </c>
      <c r="C10" s="45">
        <f>$R$42</f>
        <v>0</v>
      </c>
      <c r="D10" s="45">
        <f>$S$42</f>
        <v>0</v>
      </c>
      <c r="E10" s="45">
        <f>$T$42</f>
        <v>0</v>
      </c>
      <c r="F10" s="45">
        <f>$U$42</f>
        <v>0</v>
      </c>
      <c r="G10" s="45">
        <f>$V$42</f>
        <v>0</v>
      </c>
      <c r="H10" s="45">
        <f>$W$42</f>
        <v>0</v>
      </c>
      <c r="I10" s="45">
        <f>$X$42</f>
        <v>0</v>
      </c>
      <c r="J10" s="52">
        <f>$Y$42</f>
        <v>0</v>
      </c>
      <c r="K10" s="45"/>
      <c r="L10" s="45"/>
      <c r="M10" s="92"/>
      <c r="O10" s="51" t="s">
        <v>9</v>
      </c>
      <c r="P10" s="52">
        <f>成績登記簿!B10</f>
        <v>0</v>
      </c>
      <c r="Q10" s="52"/>
      <c r="R10" s="53"/>
      <c r="S10" s="53"/>
      <c r="T10" s="53"/>
      <c r="U10" s="53"/>
      <c r="V10" s="53"/>
      <c r="W10" s="53"/>
      <c r="X10" s="53"/>
      <c r="Y10" s="127" t="e">
        <f t="shared" si="1"/>
        <v>#DIV/0!</v>
      </c>
      <c r="Z10" s="54">
        <f t="shared" si="2"/>
        <v>0</v>
      </c>
      <c r="AA10" s="87">
        <f t="shared" si="3"/>
        <v>1</v>
      </c>
      <c r="AB10" s="55"/>
      <c r="AC10" s="56">
        <f t="shared" si="4"/>
        <v>0</v>
      </c>
    </row>
    <row r="11" spans="1:29" ht="16.5" customHeight="1">
      <c r="A11" s="91"/>
      <c r="B11" s="45" t="s">
        <v>62</v>
      </c>
      <c r="C11" s="45">
        <f>$R$43</f>
        <v>0</v>
      </c>
      <c r="D11" s="45">
        <f>$S$43</f>
        <v>0</v>
      </c>
      <c r="E11" s="45">
        <f>$T$43</f>
        <v>0</v>
      </c>
      <c r="F11" s="45">
        <f>$U$43</f>
        <v>0</v>
      </c>
      <c r="G11" s="45">
        <f>$V$43</f>
        <v>0</v>
      </c>
      <c r="H11" s="45">
        <f>$W$43</f>
        <v>0</v>
      </c>
      <c r="I11" s="45">
        <f>$X$43</f>
        <v>0</v>
      </c>
      <c r="J11" s="96">
        <f>$Y$43</f>
        <v>0</v>
      </c>
      <c r="K11" s="45"/>
      <c r="L11" s="45"/>
      <c r="M11" s="92"/>
      <c r="O11" s="44" t="s">
        <v>10</v>
      </c>
      <c r="P11" s="45">
        <f>成績登記簿!B11</f>
        <v>0</v>
      </c>
      <c r="Q11" s="45"/>
      <c r="R11" s="46"/>
      <c r="S11" s="46"/>
      <c r="T11" s="46"/>
      <c r="U11" s="46"/>
      <c r="V11" s="46"/>
      <c r="W11" s="46"/>
      <c r="X11" s="46"/>
      <c r="Y11" s="126" t="e">
        <f t="shared" si="1"/>
        <v>#DIV/0!</v>
      </c>
      <c r="Z11" s="47">
        <f t="shared" si="2"/>
        <v>0</v>
      </c>
      <c r="AA11" s="58">
        <f t="shared" si="3"/>
        <v>1</v>
      </c>
      <c r="AB11" s="49"/>
      <c r="AC11" s="50">
        <f t="shared" si="4"/>
        <v>0</v>
      </c>
    </row>
    <row r="12" spans="1:29" ht="16.5" customHeight="1">
      <c r="A12" s="91"/>
      <c r="B12" s="45" t="s">
        <v>63</v>
      </c>
      <c r="C12" s="45" t="e">
        <f>$R$44</f>
        <v>#DIV/0!</v>
      </c>
      <c r="D12" s="45" t="e">
        <f>$S$44</f>
        <v>#DIV/0!</v>
      </c>
      <c r="E12" s="45" t="e">
        <f>$T$44</f>
        <v>#DIV/0!</v>
      </c>
      <c r="F12" s="45" t="e">
        <f>$U$44</f>
        <v>#DIV/0!</v>
      </c>
      <c r="G12" s="45" t="e">
        <f>$V$44</f>
        <v>#DIV/0!</v>
      </c>
      <c r="H12" s="45" t="e">
        <f>$W$44</f>
        <v>#DIV/0!</v>
      </c>
      <c r="I12" s="94" t="e">
        <f>$X$44</f>
        <v>#DIV/0!</v>
      </c>
      <c r="J12" s="96" t="s">
        <v>97</v>
      </c>
      <c r="K12" s="129"/>
      <c r="L12" s="129"/>
      <c r="M12" s="130"/>
      <c r="O12" s="51" t="s">
        <v>11</v>
      </c>
      <c r="P12" s="52">
        <f>成績登記簿!B12</f>
        <v>0</v>
      </c>
      <c r="Q12" s="52"/>
      <c r="R12" s="53"/>
      <c r="S12" s="53"/>
      <c r="T12" s="53"/>
      <c r="U12" s="53"/>
      <c r="V12" s="53"/>
      <c r="W12" s="53"/>
      <c r="X12" s="53"/>
      <c r="Y12" s="127" t="e">
        <f t="shared" si="1"/>
        <v>#DIV/0!</v>
      </c>
      <c r="Z12" s="54">
        <f t="shared" si="2"/>
        <v>0</v>
      </c>
      <c r="AA12" s="87">
        <f t="shared" si="3"/>
        <v>1</v>
      </c>
      <c r="AB12" s="55"/>
      <c r="AC12" s="56">
        <f t="shared" si="4"/>
        <v>0</v>
      </c>
    </row>
    <row r="13" spans="1:29" ht="16.5" customHeight="1" thickBot="1">
      <c r="A13" s="93"/>
      <c r="B13" s="73" t="s">
        <v>64</v>
      </c>
      <c r="C13" s="73" t="e">
        <f>$R$45</f>
        <v>#DIV/0!</v>
      </c>
      <c r="D13" s="73" t="e">
        <f>$S$45</f>
        <v>#DIV/0!</v>
      </c>
      <c r="E13" s="73" t="e">
        <f>$T$45</f>
        <v>#DIV/0!</v>
      </c>
      <c r="F13" s="73" t="e">
        <f>$U$45</f>
        <v>#DIV/0!</v>
      </c>
      <c r="G13" s="73" t="e">
        <f>$V$45</f>
        <v>#DIV/0!</v>
      </c>
      <c r="H13" s="73" t="e">
        <f>$W$45</f>
        <v>#DIV/0!</v>
      </c>
      <c r="I13" s="95" t="e">
        <f>$X$45</f>
        <v>#DIV/0!</v>
      </c>
      <c r="J13" s="97" t="s">
        <v>98</v>
      </c>
      <c r="K13" s="131"/>
      <c r="L13" s="131"/>
      <c r="M13" s="132"/>
      <c r="O13" s="44" t="s">
        <v>12</v>
      </c>
      <c r="P13" s="45">
        <f>成績登記簿!B13</f>
        <v>0</v>
      </c>
      <c r="Q13" s="45"/>
      <c r="R13" s="46"/>
      <c r="S13" s="46"/>
      <c r="T13" s="46"/>
      <c r="U13" s="46"/>
      <c r="V13" s="46"/>
      <c r="W13" s="46"/>
      <c r="X13" s="46"/>
      <c r="Y13" s="126" t="e">
        <f t="shared" si="1"/>
        <v>#DIV/0!</v>
      </c>
      <c r="Z13" s="47">
        <f t="shared" si="2"/>
        <v>0</v>
      </c>
      <c r="AA13" s="58">
        <f t="shared" si="3"/>
        <v>1</v>
      </c>
      <c r="AB13" s="49"/>
      <c r="AC13" s="50">
        <f t="shared" si="4"/>
        <v>0</v>
      </c>
    </row>
    <row r="14" spans="1:29" ht="16.5" customHeight="1">
      <c r="A14" s="41"/>
      <c r="C14" s="41"/>
      <c r="D14" s="41"/>
      <c r="E14" s="41"/>
      <c r="F14" s="41"/>
      <c r="G14" s="41"/>
      <c r="H14" s="41"/>
      <c r="I14" s="41"/>
      <c r="K14" s="41"/>
      <c r="L14" s="41"/>
      <c r="M14" s="42"/>
      <c r="O14" s="51" t="s">
        <v>13</v>
      </c>
      <c r="P14" s="52">
        <f>成績登記簿!B14</f>
        <v>0</v>
      </c>
      <c r="Q14" s="52"/>
      <c r="R14" s="53"/>
      <c r="S14" s="53"/>
      <c r="T14" s="53"/>
      <c r="U14" s="53"/>
      <c r="V14" s="53"/>
      <c r="W14" s="53"/>
      <c r="X14" s="53"/>
      <c r="Y14" s="127" t="e">
        <f t="shared" si="1"/>
        <v>#DIV/0!</v>
      </c>
      <c r="Z14" s="54">
        <f t="shared" si="2"/>
        <v>0</v>
      </c>
      <c r="AA14" s="87">
        <f t="shared" si="3"/>
        <v>1</v>
      </c>
      <c r="AB14" s="55"/>
      <c r="AC14" s="56">
        <f t="shared" si="4"/>
        <v>0</v>
      </c>
    </row>
    <row r="15" spans="1:29" ht="16.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  <c r="O15" s="44" t="s">
        <v>14</v>
      </c>
      <c r="P15" s="45">
        <f>成績登記簿!B15</f>
        <v>0</v>
      </c>
      <c r="Q15" s="45"/>
      <c r="R15" s="46"/>
      <c r="S15" s="46"/>
      <c r="T15" s="46"/>
      <c r="U15" s="46"/>
      <c r="V15" s="46"/>
      <c r="W15" s="46"/>
      <c r="X15" s="46"/>
      <c r="Y15" s="126" t="e">
        <f t="shared" si="1"/>
        <v>#DIV/0!</v>
      </c>
      <c r="Z15" s="47">
        <f t="shared" si="2"/>
        <v>0</v>
      </c>
      <c r="AA15" s="58">
        <f t="shared" si="3"/>
        <v>1</v>
      </c>
      <c r="AB15" s="49"/>
      <c r="AC15" s="50">
        <f t="shared" si="4"/>
        <v>0</v>
      </c>
    </row>
    <row r="16" spans="1:29" ht="16.5" customHeight="1">
      <c r="A16" s="133" t="str">
        <f>$A$1</f>
        <v>嘉義縣立嘉新國民中學○○上學期第一次期中考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O16" s="51" t="s">
        <v>15</v>
      </c>
      <c r="P16" s="52">
        <f>成績登記簿!B16</f>
        <v>0</v>
      </c>
      <c r="Q16" s="52"/>
      <c r="R16" s="53"/>
      <c r="S16" s="53"/>
      <c r="T16" s="53"/>
      <c r="U16" s="53"/>
      <c r="V16" s="53"/>
      <c r="W16" s="53"/>
      <c r="X16" s="53"/>
      <c r="Y16" s="127" t="e">
        <f t="shared" si="1"/>
        <v>#DIV/0!</v>
      </c>
      <c r="Z16" s="54">
        <f t="shared" si="2"/>
        <v>0</v>
      </c>
      <c r="AA16" s="87">
        <f t="shared" si="3"/>
        <v>1</v>
      </c>
      <c r="AB16" s="55"/>
      <c r="AC16" s="56">
        <f t="shared" si="4"/>
        <v>0</v>
      </c>
    </row>
    <row r="17" spans="1:29" ht="16.5" customHeight="1" thickBo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  <c r="O17" s="44" t="s">
        <v>16</v>
      </c>
      <c r="P17" s="45">
        <f>成績登記簿!B17</f>
        <v>0</v>
      </c>
      <c r="Q17" s="45"/>
      <c r="R17" s="46"/>
      <c r="S17" s="46"/>
      <c r="T17" s="46"/>
      <c r="U17" s="46"/>
      <c r="V17" s="46"/>
      <c r="W17" s="46"/>
      <c r="X17" s="46"/>
      <c r="Y17" s="126" t="e">
        <f t="shared" si="1"/>
        <v>#DIV/0!</v>
      </c>
      <c r="Z17" s="47">
        <f t="shared" si="2"/>
        <v>0</v>
      </c>
      <c r="AA17" s="58">
        <f t="shared" si="3"/>
        <v>1</v>
      </c>
      <c r="AB17" s="49"/>
      <c r="AC17" s="50">
        <f t="shared" si="4"/>
        <v>0</v>
      </c>
    </row>
    <row r="18" spans="1:29" ht="16.5" customHeight="1">
      <c r="A18" s="43" t="s">
        <v>0</v>
      </c>
      <c r="B18" s="62" t="s">
        <v>1</v>
      </c>
      <c r="C18" s="62" t="s">
        <v>90</v>
      </c>
      <c r="D18" s="62" t="s">
        <v>91</v>
      </c>
      <c r="E18" s="62" t="s">
        <v>92</v>
      </c>
      <c r="F18" s="62" t="s">
        <v>93</v>
      </c>
      <c r="G18" s="62" t="s">
        <v>94</v>
      </c>
      <c r="H18" s="62" t="s">
        <v>95</v>
      </c>
      <c r="I18" s="62" t="s">
        <v>96</v>
      </c>
      <c r="J18" s="62" t="s">
        <v>72</v>
      </c>
      <c r="K18" s="62" t="s">
        <v>89</v>
      </c>
      <c r="L18" s="62" t="s">
        <v>74</v>
      </c>
      <c r="M18" s="64" t="s">
        <v>73</v>
      </c>
      <c r="O18" s="51" t="s">
        <v>17</v>
      </c>
      <c r="P18" s="52">
        <f>成績登記簿!B18</f>
        <v>0</v>
      </c>
      <c r="Q18" s="52"/>
      <c r="R18" s="53"/>
      <c r="S18" s="53"/>
      <c r="T18" s="53"/>
      <c r="U18" s="53"/>
      <c r="V18" s="53"/>
      <c r="W18" s="53"/>
      <c r="X18" s="53"/>
      <c r="Y18" s="127" t="e">
        <f t="shared" si="1"/>
        <v>#DIV/0!</v>
      </c>
      <c r="Z18" s="54">
        <f t="shared" si="2"/>
        <v>0</v>
      </c>
      <c r="AA18" s="87">
        <f t="shared" si="3"/>
        <v>1</v>
      </c>
      <c r="AB18" s="55"/>
      <c r="AC18" s="56">
        <f t="shared" si="4"/>
        <v>0</v>
      </c>
    </row>
    <row r="19" spans="1:29" ht="16.5" customHeight="1">
      <c r="A19" s="91" t="str">
        <f>O4</f>
        <v>02</v>
      </c>
      <c r="B19" s="45">
        <f>P4</f>
        <v>0</v>
      </c>
      <c r="C19" s="46">
        <f t="shared" ref="C19:M19" si="5">R4</f>
        <v>0</v>
      </c>
      <c r="D19" s="46">
        <f t="shared" si="5"/>
        <v>0</v>
      </c>
      <c r="E19" s="46">
        <f t="shared" si="5"/>
        <v>0</v>
      </c>
      <c r="F19" s="46">
        <f t="shared" si="5"/>
        <v>0</v>
      </c>
      <c r="G19" s="46">
        <f t="shared" si="5"/>
        <v>0</v>
      </c>
      <c r="H19" s="46">
        <f t="shared" si="5"/>
        <v>0</v>
      </c>
      <c r="I19" s="46">
        <f t="shared" si="5"/>
        <v>0</v>
      </c>
      <c r="J19" s="125" t="e">
        <f t="shared" si="5"/>
        <v>#DIV/0!</v>
      </c>
      <c r="K19" s="47">
        <f t="shared" si="5"/>
        <v>0</v>
      </c>
      <c r="L19" s="90">
        <f t="shared" si="5"/>
        <v>1</v>
      </c>
      <c r="M19" s="58">
        <f t="shared" si="5"/>
        <v>0</v>
      </c>
      <c r="O19" s="44" t="s">
        <v>18</v>
      </c>
      <c r="P19" s="45">
        <f>成績登記簿!B19</f>
        <v>0</v>
      </c>
      <c r="Q19" s="45"/>
      <c r="R19" s="46"/>
      <c r="S19" s="46"/>
      <c r="T19" s="46"/>
      <c r="U19" s="46"/>
      <c r="V19" s="46"/>
      <c r="W19" s="46"/>
      <c r="X19" s="46"/>
      <c r="Y19" s="126" t="e">
        <f t="shared" si="1"/>
        <v>#DIV/0!</v>
      </c>
      <c r="Z19" s="47">
        <f t="shared" si="2"/>
        <v>0</v>
      </c>
      <c r="AA19" s="58">
        <f t="shared" si="3"/>
        <v>1</v>
      </c>
      <c r="AB19" s="49"/>
      <c r="AC19" s="50">
        <f t="shared" si="4"/>
        <v>0</v>
      </c>
    </row>
    <row r="20" spans="1:29" ht="16.5" customHeight="1">
      <c r="A20" s="91"/>
      <c r="B20" s="45"/>
      <c r="C20" s="45"/>
      <c r="D20" s="45"/>
      <c r="E20" s="45"/>
      <c r="F20" s="45"/>
      <c r="G20" s="45"/>
      <c r="H20" s="45"/>
      <c r="I20" s="45"/>
      <c r="J20" s="52"/>
      <c r="K20" s="45"/>
      <c r="L20" s="45"/>
      <c r="M20" s="92"/>
      <c r="O20" s="51" t="s">
        <v>19</v>
      </c>
      <c r="P20" s="52">
        <f>成績登記簿!B20</f>
        <v>0</v>
      </c>
      <c r="Q20" s="52"/>
      <c r="R20" s="53"/>
      <c r="S20" s="53"/>
      <c r="T20" s="53"/>
      <c r="U20" s="53"/>
      <c r="V20" s="53"/>
      <c r="W20" s="53"/>
      <c r="X20" s="53"/>
      <c r="Y20" s="127" t="e">
        <f t="shared" si="1"/>
        <v>#DIV/0!</v>
      </c>
      <c r="Z20" s="54">
        <f t="shared" si="2"/>
        <v>0</v>
      </c>
      <c r="AA20" s="87">
        <f t="shared" si="3"/>
        <v>1</v>
      </c>
      <c r="AB20" s="55"/>
      <c r="AC20" s="56">
        <f t="shared" si="4"/>
        <v>0</v>
      </c>
    </row>
    <row r="21" spans="1:29" ht="16.5" customHeight="1">
      <c r="A21" s="91"/>
      <c r="B21" s="45" t="s">
        <v>58</v>
      </c>
      <c r="C21" s="45">
        <f>$R$38</f>
        <v>0</v>
      </c>
      <c r="D21" s="45">
        <f>$S$38</f>
        <v>0</v>
      </c>
      <c r="E21" s="45">
        <f>$T$38</f>
        <v>0</v>
      </c>
      <c r="F21" s="45">
        <f>$U$38</f>
        <v>0</v>
      </c>
      <c r="G21" s="45">
        <f>$V$38</f>
        <v>0</v>
      </c>
      <c r="H21" s="45">
        <f>$W$38</f>
        <v>0</v>
      </c>
      <c r="I21" s="45">
        <f>$X$38</f>
        <v>0</v>
      </c>
      <c r="J21" s="52">
        <f>$Y$38</f>
        <v>0</v>
      </c>
      <c r="K21" s="45"/>
      <c r="L21" s="45"/>
      <c r="M21" s="92"/>
      <c r="O21" s="44" t="s">
        <v>20</v>
      </c>
      <c r="P21" s="45">
        <f>成績登記簿!B21</f>
        <v>0</v>
      </c>
      <c r="Q21" s="45"/>
      <c r="R21" s="46"/>
      <c r="S21" s="46"/>
      <c r="T21" s="46"/>
      <c r="U21" s="46"/>
      <c r="V21" s="46"/>
      <c r="W21" s="46"/>
      <c r="X21" s="46"/>
      <c r="Y21" s="126" t="e">
        <f t="shared" si="1"/>
        <v>#DIV/0!</v>
      </c>
      <c r="Z21" s="47">
        <f t="shared" si="2"/>
        <v>0</v>
      </c>
      <c r="AA21" s="58">
        <f t="shared" si="3"/>
        <v>1</v>
      </c>
      <c r="AB21" s="49"/>
      <c r="AC21" s="50">
        <f t="shared" si="4"/>
        <v>0</v>
      </c>
    </row>
    <row r="22" spans="1:29" ht="16.5" customHeight="1">
      <c r="A22" s="91"/>
      <c r="B22" s="45" t="s">
        <v>59</v>
      </c>
      <c r="C22" s="45">
        <f>$R$39</f>
        <v>0</v>
      </c>
      <c r="D22" s="45">
        <f>$S$39</f>
        <v>0</v>
      </c>
      <c r="E22" s="45">
        <f>$T$39</f>
        <v>0</v>
      </c>
      <c r="F22" s="45">
        <f>$U$39</f>
        <v>0</v>
      </c>
      <c r="G22" s="45">
        <f>$V$39</f>
        <v>0</v>
      </c>
      <c r="H22" s="45">
        <f>$W$39</f>
        <v>0</v>
      </c>
      <c r="I22" s="45">
        <f>$X$39</f>
        <v>0</v>
      </c>
      <c r="J22" s="52">
        <f>$Y$39</f>
        <v>0</v>
      </c>
      <c r="K22" s="45"/>
      <c r="L22" s="45"/>
      <c r="M22" s="92"/>
      <c r="O22" s="51" t="s">
        <v>21</v>
      </c>
      <c r="P22" s="52">
        <f>成績登記簿!B22</f>
        <v>0</v>
      </c>
      <c r="Q22" s="52"/>
      <c r="R22" s="53"/>
      <c r="S22" s="53"/>
      <c r="T22" s="53"/>
      <c r="U22" s="53"/>
      <c r="V22" s="53"/>
      <c r="W22" s="53"/>
      <c r="X22" s="53"/>
      <c r="Y22" s="127" t="e">
        <f t="shared" si="1"/>
        <v>#DIV/0!</v>
      </c>
      <c r="Z22" s="54">
        <f t="shared" si="2"/>
        <v>0</v>
      </c>
      <c r="AA22" s="87">
        <f t="shared" si="3"/>
        <v>1</v>
      </c>
      <c r="AB22" s="55"/>
      <c r="AC22" s="56">
        <f t="shared" si="4"/>
        <v>0</v>
      </c>
    </row>
    <row r="23" spans="1:29" ht="16.5" customHeight="1">
      <c r="A23" s="91"/>
      <c r="B23" s="45" t="s">
        <v>60</v>
      </c>
      <c r="C23" s="45">
        <f>$R$40</f>
        <v>0</v>
      </c>
      <c r="D23" s="45">
        <f>$S$40</f>
        <v>0</v>
      </c>
      <c r="E23" s="45">
        <f>$T$40</f>
        <v>0</v>
      </c>
      <c r="F23" s="45">
        <f>$U$40</f>
        <v>0</v>
      </c>
      <c r="G23" s="45">
        <f>$V$40</f>
        <v>0</v>
      </c>
      <c r="H23" s="45">
        <f>$W$40</f>
        <v>0</v>
      </c>
      <c r="I23" s="45">
        <f>$X$40</f>
        <v>0</v>
      </c>
      <c r="J23" s="52">
        <f>$Y$40</f>
        <v>0</v>
      </c>
      <c r="K23" s="45"/>
      <c r="L23" s="45"/>
      <c r="M23" s="92"/>
      <c r="O23" s="44" t="s">
        <v>22</v>
      </c>
      <c r="P23" s="45">
        <f>成績登記簿!B23</f>
        <v>0</v>
      </c>
      <c r="Q23" s="45"/>
      <c r="R23" s="46"/>
      <c r="S23" s="46"/>
      <c r="T23" s="46"/>
      <c r="U23" s="46"/>
      <c r="V23" s="46"/>
      <c r="W23" s="46"/>
      <c r="X23" s="46"/>
      <c r="Y23" s="126" t="e">
        <f t="shared" si="1"/>
        <v>#DIV/0!</v>
      </c>
      <c r="Z23" s="47">
        <f t="shared" si="2"/>
        <v>0</v>
      </c>
      <c r="AA23" s="58">
        <f t="shared" si="3"/>
        <v>1</v>
      </c>
      <c r="AB23" s="49"/>
      <c r="AC23" s="50">
        <f t="shared" si="4"/>
        <v>0</v>
      </c>
    </row>
    <row r="24" spans="1:29" ht="16.5" customHeight="1">
      <c r="A24" s="91"/>
      <c r="B24" s="45" t="s">
        <v>61</v>
      </c>
      <c r="C24" s="45">
        <f>$R$41</f>
        <v>0</v>
      </c>
      <c r="D24" s="45">
        <f>$S$41</f>
        <v>0</v>
      </c>
      <c r="E24" s="45">
        <f>$T$41</f>
        <v>0</v>
      </c>
      <c r="F24" s="45">
        <f>$U$41</f>
        <v>0</v>
      </c>
      <c r="G24" s="45">
        <f>$V$41</f>
        <v>0</v>
      </c>
      <c r="H24" s="45">
        <f>$W$41</f>
        <v>0</v>
      </c>
      <c r="I24" s="45">
        <f>$X$41</f>
        <v>0</v>
      </c>
      <c r="J24" s="52">
        <f>$Y$41</f>
        <v>0</v>
      </c>
      <c r="K24" s="45"/>
      <c r="L24" s="45"/>
      <c r="M24" s="92"/>
      <c r="O24" s="51" t="s">
        <v>23</v>
      </c>
      <c r="P24" s="52">
        <f>成績登記簿!B24</f>
        <v>0</v>
      </c>
      <c r="Q24" s="52"/>
      <c r="R24" s="53"/>
      <c r="S24" s="53"/>
      <c r="T24" s="53"/>
      <c r="U24" s="53"/>
      <c r="V24" s="53"/>
      <c r="W24" s="53"/>
      <c r="X24" s="53"/>
      <c r="Y24" s="127" t="e">
        <f t="shared" si="1"/>
        <v>#DIV/0!</v>
      </c>
      <c r="Z24" s="54">
        <f t="shared" si="2"/>
        <v>0</v>
      </c>
      <c r="AA24" s="87">
        <f t="shared" si="3"/>
        <v>1</v>
      </c>
      <c r="AB24" s="55"/>
      <c r="AC24" s="56">
        <f t="shared" si="4"/>
        <v>0</v>
      </c>
    </row>
    <row r="25" spans="1:29" ht="16.5" customHeight="1">
      <c r="A25" s="91"/>
      <c r="B25" s="45" t="s">
        <v>103</v>
      </c>
      <c r="C25" s="45">
        <f>$R$42</f>
        <v>0</v>
      </c>
      <c r="D25" s="45">
        <f>$S$42</f>
        <v>0</v>
      </c>
      <c r="E25" s="45">
        <f>$T$42</f>
        <v>0</v>
      </c>
      <c r="F25" s="45">
        <f>$U$42</f>
        <v>0</v>
      </c>
      <c r="G25" s="45">
        <f>$V$42</f>
        <v>0</v>
      </c>
      <c r="H25" s="45">
        <f>$W$42</f>
        <v>0</v>
      </c>
      <c r="I25" s="45">
        <f>$X$42</f>
        <v>0</v>
      </c>
      <c r="J25" s="52">
        <f>$Y$42</f>
        <v>0</v>
      </c>
      <c r="K25" s="45"/>
      <c r="L25" s="45"/>
      <c r="M25" s="92"/>
      <c r="O25" s="44" t="s">
        <v>24</v>
      </c>
      <c r="P25" s="45">
        <f>成績登記簿!B25</f>
        <v>0</v>
      </c>
      <c r="Q25" s="45"/>
      <c r="R25" s="46"/>
      <c r="S25" s="46"/>
      <c r="T25" s="46"/>
      <c r="U25" s="46"/>
      <c r="V25" s="46"/>
      <c r="W25" s="46"/>
      <c r="X25" s="46"/>
      <c r="Y25" s="126" t="e">
        <f t="shared" si="1"/>
        <v>#DIV/0!</v>
      </c>
      <c r="Z25" s="47">
        <f t="shared" si="2"/>
        <v>0</v>
      </c>
      <c r="AA25" s="58">
        <f t="shared" si="3"/>
        <v>1</v>
      </c>
      <c r="AB25" s="49"/>
      <c r="AC25" s="50">
        <f t="shared" si="4"/>
        <v>0</v>
      </c>
    </row>
    <row r="26" spans="1:29" ht="16.5" customHeight="1">
      <c r="A26" s="91"/>
      <c r="B26" s="45" t="s">
        <v>106</v>
      </c>
      <c r="C26" s="45">
        <f>$R$43</f>
        <v>0</v>
      </c>
      <c r="D26" s="45">
        <f>$S$43</f>
        <v>0</v>
      </c>
      <c r="E26" s="45">
        <f>$T$43</f>
        <v>0</v>
      </c>
      <c r="F26" s="45">
        <f>$U$43</f>
        <v>0</v>
      </c>
      <c r="G26" s="45">
        <f>$V$43</f>
        <v>0</v>
      </c>
      <c r="H26" s="45">
        <f>$W$43</f>
        <v>0</v>
      </c>
      <c r="I26" s="45">
        <f>$X$43</f>
        <v>0</v>
      </c>
      <c r="J26" s="96">
        <f>$Y$43</f>
        <v>0</v>
      </c>
      <c r="K26" s="45"/>
      <c r="L26" s="45"/>
      <c r="M26" s="92"/>
      <c r="O26" s="51" t="s">
        <v>25</v>
      </c>
      <c r="P26" s="52">
        <f>成績登記簿!B26</f>
        <v>0</v>
      </c>
      <c r="Q26" s="52"/>
      <c r="R26" s="53"/>
      <c r="S26" s="53"/>
      <c r="T26" s="53"/>
      <c r="U26" s="53"/>
      <c r="V26" s="53"/>
      <c r="W26" s="53"/>
      <c r="X26" s="53"/>
      <c r="Y26" s="127" t="e">
        <f t="shared" si="1"/>
        <v>#DIV/0!</v>
      </c>
      <c r="Z26" s="54">
        <f t="shared" si="2"/>
        <v>0</v>
      </c>
      <c r="AA26" s="87">
        <f t="shared" si="3"/>
        <v>1</v>
      </c>
      <c r="AB26" s="55"/>
      <c r="AC26" s="56">
        <f t="shared" si="4"/>
        <v>0</v>
      </c>
    </row>
    <row r="27" spans="1:29" ht="16.5" customHeight="1">
      <c r="A27" s="91"/>
      <c r="B27" s="45" t="s">
        <v>63</v>
      </c>
      <c r="C27" s="45" t="e">
        <f>$R$44</f>
        <v>#DIV/0!</v>
      </c>
      <c r="D27" s="45" t="e">
        <f>$S$44</f>
        <v>#DIV/0!</v>
      </c>
      <c r="E27" s="45" t="e">
        <f>$T$44</f>
        <v>#DIV/0!</v>
      </c>
      <c r="F27" s="45" t="e">
        <f>$U$44</f>
        <v>#DIV/0!</v>
      </c>
      <c r="G27" s="45" t="e">
        <f>$V$44</f>
        <v>#DIV/0!</v>
      </c>
      <c r="H27" s="45" t="e">
        <f>$W$44</f>
        <v>#DIV/0!</v>
      </c>
      <c r="I27" s="94" t="e">
        <f>$X$44</f>
        <v>#DIV/0!</v>
      </c>
      <c r="J27" s="96" t="s">
        <v>97</v>
      </c>
      <c r="K27" s="129"/>
      <c r="L27" s="129"/>
      <c r="M27" s="130"/>
      <c r="O27" s="44" t="s">
        <v>26</v>
      </c>
      <c r="P27" s="45">
        <f>成績登記簿!B27</f>
        <v>0</v>
      </c>
      <c r="Q27" s="45"/>
      <c r="R27" s="46"/>
      <c r="S27" s="46"/>
      <c r="T27" s="46"/>
      <c r="U27" s="46"/>
      <c r="V27" s="46"/>
      <c r="W27" s="46"/>
      <c r="X27" s="46"/>
      <c r="Y27" s="126" t="e">
        <f t="shared" si="1"/>
        <v>#DIV/0!</v>
      </c>
      <c r="Z27" s="47">
        <f t="shared" si="2"/>
        <v>0</v>
      </c>
      <c r="AA27" s="58">
        <f t="shared" si="3"/>
        <v>1</v>
      </c>
      <c r="AB27" s="49"/>
      <c r="AC27" s="50">
        <f t="shared" si="4"/>
        <v>0</v>
      </c>
    </row>
    <row r="28" spans="1:29" ht="16.5" customHeight="1" thickBot="1">
      <c r="A28" s="93"/>
      <c r="B28" s="73" t="s">
        <v>64</v>
      </c>
      <c r="C28" s="73" t="e">
        <f>$R$45</f>
        <v>#DIV/0!</v>
      </c>
      <c r="D28" s="73" t="e">
        <f>$S$45</f>
        <v>#DIV/0!</v>
      </c>
      <c r="E28" s="73" t="e">
        <f>$T$45</f>
        <v>#DIV/0!</v>
      </c>
      <c r="F28" s="73" t="e">
        <f>$U$45</f>
        <v>#DIV/0!</v>
      </c>
      <c r="G28" s="73" t="e">
        <f>$V$45</f>
        <v>#DIV/0!</v>
      </c>
      <c r="H28" s="73" t="e">
        <f>$W$45</f>
        <v>#DIV/0!</v>
      </c>
      <c r="I28" s="95" t="e">
        <f>$X$45</f>
        <v>#DIV/0!</v>
      </c>
      <c r="J28" s="97" t="s">
        <v>98</v>
      </c>
      <c r="K28" s="131"/>
      <c r="L28" s="131"/>
      <c r="M28" s="132"/>
      <c r="O28" s="51" t="s">
        <v>27</v>
      </c>
      <c r="P28" s="52">
        <f>成績登記簿!B28</f>
        <v>0</v>
      </c>
      <c r="Q28" s="52"/>
      <c r="R28" s="53"/>
      <c r="S28" s="53"/>
      <c r="T28" s="53"/>
      <c r="U28" s="53"/>
      <c r="V28" s="53"/>
      <c r="W28" s="53"/>
      <c r="X28" s="53"/>
      <c r="Y28" s="127" t="e">
        <f t="shared" si="1"/>
        <v>#DIV/0!</v>
      </c>
      <c r="Z28" s="54">
        <f t="shared" si="2"/>
        <v>0</v>
      </c>
      <c r="AA28" s="87">
        <f t="shared" si="3"/>
        <v>1</v>
      </c>
      <c r="AB28" s="55"/>
      <c r="AC28" s="56">
        <f t="shared" si="4"/>
        <v>0</v>
      </c>
    </row>
    <row r="29" spans="1:29" ht="16.5" customHeight="1">
      <c r="O29" s="44" t="s">
        <v>28</v>
      </c>
      <c r="P29" s="45">
        <f>成績登記簿!B29</f>
        <v>0</v>
      </c>
      <c r="Q29" s="45"/>
      <c r="R29" s="46"/>
      <c r="S29" s="46"/>
      <c r="T29" s="46"/>
      <c r="U29" s="46"/>
      <c r="V29" s="46"/>
      <c r="W29" s="46"/>
      <c r="X29" s="46"/>
      <c r="Y29" s="126" t="e">
        <f t="shared" si="1"/>
        <v>#DIV/0!</v>
      </c>
      <c r="Z29" s="47">
        <f t="shared" si="2"/>
        <v>0</v>
      </c>
      <c r="AA29" s="58">
        <f t="shared" si="3"/>
        <v>1</v>
      </c>
      <c r="AB29" s="49"/>
      <c r="AC29" s="50">
        <f t="shared" si="4"/>
        <v>0</v>
      </c>
    </row>
    <row r="30" spans="1:29" ht="16.5" customHeight="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  <c r="O30" s="51" t="s">
        <v>29</v>
      </c>
      <c r="P30" s="52">
        <f>成績登記簿!B30</f>
        <v>0</v>
      </c>
      <c r="Q30" s="52"/>
      <c r="R30" s="53"/>
      <c r="S30" s="53"/>
      <c r="T30" s="53"/>
      <c r="U30" s="53"/>
      <c r="V30" s="53"/>
      <c r="W30" s="53"/>
      <c r="X30" s="53"/>
      <c r="Y30" s="127" t="e">
        <f t="shared" si="1"/>
        <v>#DIV/0!</v>
      </c>
      <c r="Z30" s="54">
        <f t="shared" si="2"/>
        <v>0</v>
      </c>
      <c r="AA30" s="87">
        <f t="shared" si="3"/>
        <v>1</v>
      </c>
      <c r="AB30" s="55"/>
      <c r="AC30" s="56">
        <f t="shared" si="4"/>
        <v>0</v>
      </c>
    </row>
    <row r="31" spans="1:29" ht="16.5" customHeight="1">
      <c r="A31" s="133" t="str">
        <f>$A$1</f>
        <v>嘉義縣立嘉新國民中學○○上學期第一次期中考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O31" s="44" t="s">
        <v>30</v>
      </c>
      <c r="P31" s="45">
        <f>成績登記簿!B31</f>
        <v>0</v>
      </c>
      <c r="Q31" s="45"/>
      <c r="R31" s="46"/>
      <c r="S31" s="46"/>
      <c r="T31" s="46"/>
      <c r="U31" s="46"/>
      <c r="V31" s="46"/>
      <c r="W31" s="46"/>
      <c r="X31" s="46"/>
      <c r="Y31" s="126" t="e">
        <f t="shared" si="1"/>
        <v>#DIV/0!</v>
      </c>
      <c r="Z31" s="47">
        <f t="shared" si="2"/>
        <v>0</v>
      </c>
      <c r="AA31" s="58">
        <f t="shared" si="3"/>
        <v>1</v>
      </c>
      <c r="AB31" s="49"/>
      <c r="AC31" s="50">
        <f t="shared" si="4"/>
        <v>0</v>
      </c>
    </row>
    <row r="32" spans="1:29" ht="16.5" customHeight="1" thickBo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  <c r="O32" s="51" t="s">
        <v>31</v>
      </c>
      <c r="P32" s="52">
        <f>成績登記簿!B32</f>
        <v>0</v>
      </c>
      <c r="Q32" s="52"/>
      <c r="R32" s="53"/>
      <c r="S32" s="53"/>
      <c r="T32" s="53"/>
      <c r="U32" s="53"/>
      <c r="V32" s="53"/>
      <c r="W32" s="53"/>
      <c r="X32" s="53"/>
      <c r="Y32" s="127" t="e">
        <f t="shared" si="1"/>
        <v>#DIV/0!</v>
      </c>
      <c r="Z32" s="54">
        <f t="shared" si="2"/>
        <v>0</v>
      </c>
      <c r="AA32" s="87">
        <f t="shared" si="3"/>
        <v>1</v>
      </c>
      <c r="AB32" s="55"/>
      <c r="AC32" s="56">
        <f t="shared" si="4"/>
        <v>0</v>
      </c>
    </row>
    <row r="33" spans="1:29" ht="16.5" customHeight="1">
      <c r="A33" s="43" t="s">
        <v>0</v>
      </c>
      <c r="B33" s="62" t="s">
        <v>1</v>
      </c>
      <c r="C33" s="62" t="s">
        <v>90</v>
      </c>
      <c r="D33" s="62" t="s">
        <v>91</v>
      </c>
      <c r="E33" s="62" t="s">
        <v>92</v>
      </c>
      <c r="F33" s="62" t="s">
        <v>93</v>
      </c>
      <c r="G33" s="62" t="s">
        <v>94</v>
      </c>
      <c r="H33" s="62" t="s">
        <v>95</v>
      </c>
      <c r="I33" s="62" t="s">
        <v>96</v>
      </c>
      <c r="J33" s="62" t="s">
        <v>72</v>
      </c>
      <c r="K33" s="62" t="s">
        <v>89</v>
      </c>
      <c r="L33" s="62" t="s">
        <v>74</v>
      </c>
      <c r="M33" s="64" t="s">
        <v>73</v>
      </c>
      <c r="O33" s="44" t="s">
        <v>32</v>
      </c>
      <c r="P33" s="45">
        <f>成績登記簿!B33</f>
        <v>0</v>
      </c>
      <c r="Q33" s="45"/>
      <c r="R33" s="46"/>
      <c r="S33" s="46"/>
      <c r="T33" s="46"/>
      <c r="U33" s="46"/>
      <c r="V33" s="46"/>
      <c r="W33" s="46"/>
      <c r="X33" s="46"/>
      <c r="Y33" s="126" t="e">
        <f t="shared" si="1"/>
        <v>#DIV/0!</v>
      </c>
      <c r="Z33" s="47">
        <f t="shared" si="2"/>
        <v>0</v>
      </c>
      <c r="AA33" s="58">
        <f t="shared" si="3"/>
        <v>1</v>
      </c>
      <c r="AB33" s="49"/>
      <c r="AC33" s="50">
        <f t="shared" si="4"/>
        <v>0</v>
      </c>
    </row>
    <row r="34" spans="1:29" ht="16.5" customHeight="1">
      <c r="A34" s="91" t="str">
        <f>O5</f>
        <v>03</v>
      </c>
      <c r="B34" s="45">
        <f>P5</f>
        <v>0</v>
      </c>
      <c r="C34" s="46">
        <f>R5</f>
        <v>0</v>
      </c>
      <c r="D34" s="46">
        <f t="shared" ref="D34:M34" si="6">S5</f>
        <v>0</v>
      </c>
      <c r="E34" s="46">
        <f t="shared" si="6"/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125" t="e">
        <f t="shared" si="6"/>
        <v>#DIV/0!</v>
      </c>
      <c r="K34" s="47">
        <f t="shared" si="6"/>
        <v>0</v>
      </c>
      <c r="L34" s="90">
        <f t="shared" si="6"/>
        <v>1</v>
      </c>
      <c r="M34" s="58">
        <f t="shared" si="6"/>
        <v>0</v>
      </c>
      <c r="O34" s="51" t="s">
        <v>33</v>
      </c>
      <c r="P34" s="52">
        <f>成績登記簿!B34</f>
        <v>0</v>
      </c>
      <c r="Q34" s="52"/>
      <c r="R34" s="53"/>
      <c r="S34" s="53"/>
      <c r="T34" s="53"/>
      <c r="U34" s="53"/>
      <c r="V34" s="53"/>
      <c r="W34" s="53"/>
      <c r="X34" s="53"/>
      <c r="Y34" s="127" t="e">
        <f t="shared" si="1"/>
        <v>#DIV/0!</v>
      </c>
      <c r="Z34" s="54">
        <f t="shared" si="2"/>
        <v>0</v>
      </c>
      <c r="AA34" s="87">
        <f t="shared" si="3"/>
        <v>1</v>
      </c>
      <c r="AB34" s="55"/>
      <c r="AC34" s="56">
        <f t="shared" si="4"/>
        <v>0</v>
      </c>
    </row>
    <row r="35" spans="1:29" ht="16.5" customHeight="1">
      <c r="A35" s="91"/>
      <c r="B35" s="45"/>
      <c r="C35" s="45"/>
      <c r="D35" s="45"/>
      <c r="E35" s="45"/>
      <c r="F35" s="45"/>
      <c r="G35" s="45"/>
      <c r="H35" s="45"/>
      <c r="I35" s="45"/>
      <c r="J35" s="52"/>
      <c r="K35" s="45"/>
      <c r="L35" s="45"/>
      <c r="M35" s="92"/>
      <c r="O35" s="44" t="s">
        <v>34</v>
      </c>
      <c r="P35" s="45">
        <f>成績登記簿!B35</f>
        <v>0</v>
      </c>
      <c r="Q35" s="45"/>
      <c r="R35" s="46"/>
      <c r="S35" s="46"/>
      <c r="T35" s="46"/>
      <c r="U35" s="46"/>
      <c r="V35" s="46"/>
      <c r="W35" s="46"/>
      <c r="X35" s="46"/>
      <c r="Y35" s="126" t="e">
        <f t="shared" si="1"/>
        <v>#DIV/0!</v>
      </c>
      <c r="Z35" s="47">
        <f t="shared" si="2"/>
        <v>0</v>
      </c>
      <c r="AA35" s="58">
        <f t="shared" si="3"/>
        <v>1</v>
      </c>
      <c r="AB35" s="49"/>
      <c r="AC35" s="50">
        <f t="shared" si="4"/>
        <v>0</v>
      </c>
    </row>
    <row r="36" spans="1:29" ht="16.5" customHeight="1">
      <c r="A36" s="91"/>
      <c r="B36" s="45" t="s">
        <v>58</v>
      </c>
      <c r="C36" s="45">
        <f>$R$38</f>
        <v>0</v>
      </c>
      <c r="D36" s="45">
        <f>$S$38</f>
        <v>0</v>
      </c>
      <c r="E36" s="45">
        <f>$T$38</f>
        <v>0</v>
      </c>
      <c r="F36" s="45">
        <f>$U$38</f>
        <v>0</v>
      </c>
      <c r="G36" s="45">
        <f>$V$38</f>
        <v>0</v>
      </c>
      <c r="H36" s="45">
        <f>$W$38</f>
        <v>0</v>
      </c>
      <c r="I36" s="45">
        <f>$X$38</f>
        <v>0</v>
      </c>
      <c r="J36" s="52">
        <f>$Y$38</f>
        <v>0</v>
      </c>
      <c r="K36" s="45"/>
      <c r="L36" s="45"/>
      <c r="M36" s="92"/>
      <c r="O36" s="51" t="s">
        <v>35</v>
      </c>
      <c r="P36" s="52">
        <f>成績登記簿!B36</f>
        <v>0</v>
      </c>
      <c r="Q36" s="52"/>
      <c r="R36" s="53"/>
      <c r="S36" s="53"/>
      <c r="T36" s="53"/>
      <c r="U36" s="53"/>
      <c r="V36" s="53"/>
      <c r="W36" s="53"/>
      <c r="X36" s="53"/>
      <c r="Y36" s="127" t="e">
        <f t="shared" si="1"/>
        <v>#DIV/0!</v>
      </c>
      <c r="Z36" s="54">
        <f t="shared" si="2"/>
        <v>0</v>
      </c>
      <c r="AA36" s="87">
        <f t="shared" si="3"/>
        <v>1</v>
      </c>
      <c r="AB36" s="55"/>
      <c r="AC36" s="56">
        <f t="shared" si="4"/>
        <v>0</v>
      </c>
    </row>
    <row r="37" spans="1:29" ht="16.5" customHeight="1" thickBot="1">
      <c r="A37" s="91"/>
      <c r="B37" s="45" t="s">
        <v>59</v>
      </c>
      <c r="C37" s="45">
        <f>$R$39</f>
        <v>0</v>
      </c>
      <c r="D37" s="45">
        <f>$S$39</f>
        <v>0</v>
      </c>
      <c r="E37" s="45">
        <f>$T$39</f>
        <v>0</v>
      </c>
      <c r="F37" s="45">
        <f>$U$39</f>
        <v>0</v>
      </c>
      <c r="G37" s="45">
        <f>$V$39</f>
        <v>0</v>
      </c>
      <c r="H37" s="45">
        <f>$W$39</f>
        <v>0</v>
      </c>
      <c r="I37" s="45">
        <f>$X$39</f>
        <v>0</v>
      </c>
      <c r="J37" s="52">
        <f>$Y$39</f>
        <v>0</v>
      </c>
      <c r="K37" s="45"/>
      <c r="L37" s="45"/>
      <c r="M37" s="92"/>
      <c r="O37" s="44" t="s">
        <v>36</v>
      </c>
      <c r="P37" s="45">
        <f>成績登記簿!B37</f>
        <v>0</v>
      </c>
      <c r="Q37" s="45"/>
      <c r="R37" s="46"/>
      <c r="S37" s="46"/>
      <c r="T37" s="46"/>
      <c r="U37" s="46"/>
      <c r="V37" s="46"/>
      <c r="W37" s="46"/>
      <c r="X37" s="46"/>
      <c r="Y37" s="126" t="e">
        <f t="shared" si="1"/>
        <v>#DIV/0!</v>
      </c>
      <c r="Z37" s="47">
        <f t="shared" si="2"/>
        <v>0</v>
      </c>
      <c r="AA37" s="58">
        <f t="shared" si="3"/>
        <v>1</v>
      </c>
      <c r="AB37" s="49"/>
      <c r="AC37" s="50">
        <f t="shared" si="4"/>
        <v>0</v>
      </c>
    </row>
    <row r="38" spans="1:29" ht="16.5" customHeight="1">
      <c r="A38" s="91"/>
      <c r="B38" s="45" t="s">
        <v>60</v>
      </c>
      <c r="C38" s="45">
        <f>$R$40</f>
        <v>0</v>
      </c>
      <c r="D38" s="45">
        <f>$S$40</f>
        <v>0</v>
      </c>
      <c r="E38" s="45">
        <f>$T$40</f>
        <v>0</v>
      </c>
      <c r="F38" s="45">
        <f>$U$40</f>
        <v>0</v>
      </c>
      <c r="G38" s="45">
        <f>$V$40</f>
        <v>0</v>
      </c>
      <c r="H38" s="45">
        <f>$W$40</f>
        <v>0</v>
      </c>
      <c r="I38" s="45">
        <f>$X$40</f>
        <v>0</v>
      </c>
      <c r="J38" s="52">
        <f>$Y$40</f>
        <v>0</v>
      </c>
      <c r="K38" s="45"/>
      <c r="L38" s="45"/>
      <c r="M38" s="92"/>
      <c r="O38" s="67"/>
      <c r="P38" s="68" t="s">
        <v>104</v>
      </c>
      <c r="Q38" s="82" t="s">
        <v>76</v>
      </c>
      <c r="R38" s="68">
        <f t="shared" ref="R38:Y38" si="7">COUNTIF(R$3:R$37,"&gt;=90")</f>
        <v>0</v>
      </c>
      <c r="S38" s="68">
        <f t="shared" si="7"/>
        <v>0</v>
      </c>
      <c r="T38" s="68">
        <f t="shared" si="7"/>
        <v>0</v>
      </c>
      <c r="U38" s="68">
        <f t="shared" si="7"/>
        <v>0</v>
      </c>
      <c r="V38" s="68">
        <f t="shared" si="7"/>
        <v>0</v>
      </c>
      <c r="W38" s="68">
        <f t="shared" si="7"/>
        <v>0</v>
      </c>
      <c r="X38" s="68">
        <f t="shared" si="7"/>
        <v>0</v>
      </c>
      <c r="Y38" s="68">
        <f t="shared" si="7"/>
        <v>0</v>
      </c>
      <c r="Z38" s="68"/>
      <c r="AA38" s="69"/>
      <c r="AB38" s="70" t="s">
        <v>77</v>
      </c>
      <c r="AC38" s="57" t="e">
        <f>AVERAGEIF($Q$3:$Q$37,1,$AC$3:$AC$37)</f>
        <v>#DIV/0!</v>
      </c>
    </row>
    <row r="39" spans="1:29" ht="16.5" customHeight="1">
      <c r="A39" s="91"/>
      <c r="B39" s="45" t="s">
        <v>61</v>
      </c>
      <c r="C39" s="45">
        <f>$R$41</f>
        <v>0</v>
      </c>
      <c r="D39" s="45">
        <f>$S$41</f>
        <v>0</v>
      </c>
      <c r="E39" s="45">
        <f>$T$41</f>
        <v>0</v>
      </c>
      <c r="F39" s="45">
        <f>$U$41</f>
        <v>0</v>
      </c>
      <c r="G39" s="45">
        <f>$V$41</f>
        <v>0</v>
      </c>
      <c r="H39" s="45">
        <f>$W$41</f>
        <v>0</v>
      </c>
      <c r="I39" s="45">
        <f>$X$41</f>
        <v>0</v>
      </c>
      <c r="J39" s="52">
        <f>$Y$41</f>
        <v>0</v>
      </c>
      <c r="K39" s="45"/>
      <c r="L39" s="45"/>
      <c r="M39" s="92"/>
      <c r="O39" s="71"/>
      <c r="P39" s="45"/>
      <c r="Q39" s="83" t="s">
        <v>78</v>
      </c>
      <c r="R39" s="45">
        <f t="shared" ref="R39:Y39" si="8">COUNTIF(R$3:R$37,"&gt;=80")-COUNTIF(R$3:R$37,"&gt;=90")</f>
        <v>0</v>
      </c>
      <c r="S39" s="45">
        <f t="shared" si="8"/>
        <v>0</v>
      </c>
      <c r="T39" s="45">
        <f t="shared" si="8"/>
        <v>0</v>
      </c>
      <c r="U39" s="45">
        <f t="shared" si="8"/>
        <v>0</v>
      </c>
      <c r="V39" s="45">
        <f t="shared" si="8"/>
        <v>0</v>
      </c>
      <c r="W39" s="45">
        <f t="shared" si="8"/>
        <v>0</v>
      </c>
      <c r="X39" s="45">
        <f t="shared" si="8"/>
        <v>0</v>
      </c>
      <c r="Y39" s="45">
        <f t="shared" si="8"/>
        <v>0</v>
      </c>
      <c r="Z39" s="45"/>
      <c r="AA39" s="48"/>
      <c r="AB39" s="72" t="s">
        <v>79</v>
      </c>
      <c r="AC39" s="58" t="e">
        <f>AVERAGEIF($Q$3:$Q$37,2,$AC$3:$AC$37)</f>
        <v>#DIV/0!</v>
      </c>
    </row>
    <row r="40" spans="1:29" ht="16.5" customHeight="1">
      <c r="A40" s="91"/>
      <c r="B40" s="45" t="s">
        <v>103</v>
      </c>
      <c r="C40" s="45">
        <f>$R$42</f>
        <v>0</v>
      </c>
      <c r="D40" s="45">
        <f>$S$42</f>
        <v>0</v>
      </c>
      <c r="E40" s="45">
        <f>$T$42</f>
        <v>0</v>
      </c>
      <c r="F40" s="45">
        <f>$U$42</f>
        <v>0</v>
      </c>
      <c r="G40" s="45">
        <f>$V$42</f>
        <v>0</v>
      </c>
      <c r="H40" s="45">
        <f>$W$42</f>
        <v>0</v>
      </c>
      <c r="I40" s="45">
        <f>$X$42</f>
        <v>0</v>
      </c>
      <c r="J40" s="52">
        <f>$Y$42</f>
        <v>0</v>
      </c>
      <c r="K40" s="45"/>
      <c r="L40" s="45"/>
      <c r="M40" s="92"/>
      <c r="O40" s="71"/>
      <c r="P40" s="45"/>
      <c r="Q40" s="83" t="s">
        <v>80</v>
      </c>
      <c r="R40" s="45">
        <f t="shared" ref="R40:Y40" si="9">COUNTIF(R$3:R$37,"&gt;=70")-COUNTIF(R$3:R$37,"&gt;=80")</f>
        <v>0</v>
      </c>
      <c r="S40" s="45">
        <f t="shared" si="9"/>
        <v>0</v>
      </c>
      <c r="T40" s="45">
        <f t="shared" si="9"/>
        <v>0</v>
      </c>
      <c r="U40" s="45">
        <f t="shared" si="9"/>
        <v>0</v>
      </c>
      <c r="V40" s="45">
        <f t="shared" si="9"/>
        <v>0</v>
      </c>
      <c r="W40" s="45">
        <f t="shared" si="9"/>
        <v>0</v>
      </c>
      <c r="X40" s="45">
        <f t="shared" si="9"/>
        <v>0</v>
      </c>
      <c r="Y40" s="45">
        <f t="shared" si="9"/>
        <v>0</v>
      </c>
      <c r="Z40" s="45"/>
      <c r="AA40" s="48"/>
      <c r="AB40" s="72" t="s">
        <v>81</v>
      </c>
      <c r="AC40" s="58" t="e">
        <f>AVERAGEIF($Q$3:$Q$37,3,$AC$3:$AC$37)</f>
        <v>#DIV/0!</v>
      </c>
    </row>
    <row r="41" spans="1:29" ht="16.5" customHeight="1">
      <c r="A41" s="91"/>
      <c r="B41" s="45" t="s">
        <v>62</v>
      </c>
      <c r="C41" s="45">
        <f>$R$43</f>
        <v>0</v>
      </c>
      <c r="D41" s="45">
        <f>$S$43</f>
        <v>0</v>
      </c>
      <c r="E41" s="45">
        <f>$T$43</f>
        <v>0</v>
      </c>
      <c r="F41" s="45">
        <f>$U$43</f>
        <v>0</v>
      </c>
      <c r="G41" s="45">
        <f>$V$43</f>
        <v>0</v>
      </c>
      <c r="H41" s="45">
        <f>$W$43</f>
        <v>0</v>
      </c>
      <c r="I41" s="45">
        <f>$X$43</f>
        <v>0</v>
      </c>
      <c r="J41" s="96">
        <f>$Y$43</f>
        <v>0</v>
      </c>
      <c r="K41" s="45"/>
      <c r="L41" s="45"/>
      <c r="M41" s="92"/>
      <c r="O41" s="71"/>
      <c r="P41" s="45"/>
      <c r="Q41" s="83" t="s">
        <v>82</v>
      </c>
      <c r="R41" s="45">
        <f t="shared" ref="R41:Y41" si="10">COUNTIF(R$3:R$37,"&gt;=60")-COUNTIF(R$3:R$37,"&gt;=70")</f>
        <v>0</v>
      </c>
      <c r="S41" s="45">
        <f t="shared" si="10"/>
        <v>0</v>
      </c>
      <c r="T41" s="45">
        <f t="shared" si="10"/>
        <v>0</v>
      </c>
      <c r="U41" s="45">
        <f t="shared" si="10"/>
        <v>0</v>
      </c>
      <c r="V41" s="45">
        <f t="shared" si="10"/>
        <v>0</v>
      </c>
      <c r="W41" s="45">
        <f t="shared" si="10"/>
        <v>0</v>
      </c>
      <c r="X41" s="45">
        <f t="shared" si="10"/>
        <v>0</v>
      </c>
      <c r="Y41" s="45">
        <f t="shared" si="10"/>
        <v>0</v>
      </c>
      <c r="Z41" s="45"/>
      <c r="AA41" s="48"/>
      <c r="AB41" s="72" t="s">
        <v>83</v>
      </c>
      <c r="AC41" s="58" t="e">
        <f>AVERAGEIF($Q$3:$Q$37,4,$AC$3:$AC$37)</f>
        <v>#DIV/0!</v>
      </c>
    </row>
    <row r="42" spans="1:29" ht="16.5" customHeight="1">
      <c r="A42" s="91"/>
      <c r="B42" s="45" t="s">
        <v>63</v>
      </c>
      <c r="C42" s="45" t="e">
        <f>$R$44</f>
        <v>#DIV/0!</v>
      </c>
      <c r="D42" s="45" t="e">
        <f>$S$44</f>
        <v>#DIV/0!</v>
      </c>
      <c r="E42" s="45" t="e">
        <f>$T$44</f>
        <v>#DIV/0!</v>
      </c>
      <c r="F42" s="45" t="e">
        <f>$U$44</f>
        <v>#DIV/0!</v>
      </c>
      <c r="G42" s="45" t="e">
        <f>$V$44</f>
        <v>#DIV/0!</v>
      </c>
      <c r="H42" s="45" t="e">
        <f>$W$44</f>
        <v>#DIV/0!</v>
      </c>
      <c r="I42" s="94" t="e">
        <f>$X$44</f>
        <v>#DIV/0!</v>
      </c>
      <c r="J42" s="96" t="s">
        <v>97</v>
      </c>
      <c r="K42" s="129"/>
      <c r="L42" s="129"/>
      <c r="M42" s="130"/>
      <c r="O42" s="71"/>
      <c r="P42" s="45"/>
      <c r="Q42" s="83" t="s">
        <v>103</v>
      </c>
      <c r="R42" s="45">
        <f t="shared" ref="R42:Y42" si="11">COUNTIF(R$3:R$37,"&lt;60")</f>
        <v>0</v>
      </c>
      <c r="S42" s="45">
        <f t="shared" si="11"/>
        <v>0</v>
      </c>
      <c r="T42" s="45">
        <f t="shared" si="11"/>
        <v>0</v>
      </c>
      <c r="U42" s="45">
        <f t="shared" si="11"/>
        <v>0</v>
      </c>
      <c r="V42" s="45">
        <f t="shared" si="11"/>
        <v>0</v>
      </c>
      <c r="W42" s="45">
        <f t="shared" si="11"/>
        <v>0</v>
      </c>
      <c r="X42" s="45">
        <f t="shared" si="11"/>
        <v>0</v>
      </c>
      <c r="Y42" s="45">
        <f t="shared" si="11"/>
        <v>0</v>
      </c>
      <c r="Z42" s="45"/>
      <c r="AA42" s="48"/>
      <c r="AB42" s="72" t="s">
        <v>84</v>
      </c>
      <c r="AC42" s="58" t="e">
        <f>AVERAGEIF($Q$3:$Q$37,5,$AC$3:$AC$37)</f>
        <v>#DIV/0!</v>
      </c>
    </row>
    <row r="43" spans="1:29" ht="16.5" customHeight="1" thickBot="1">
      <c r="A43" s="93"/>
      <c r="B43" s="73" t="s">
        <v>64</v>
      </c>
      <c r="C43" s="73" t="e">
        <f>$R$45</f>
        <v>#DIV/0!</v>
      </c>
      <c r="D43" s="73" t="e">
        <f>$S$45</f>
        <v>#DIV/0!</v>
      </c>
      <c r="E43" s="73" t="e">
        <f>$T$45</f>
        <v>#DIV/0!</v>
      </c>
      <c r="F43" s="73" t="e">
        <f>$U$45</f>
        <v>#DIV/0!</v>
      </c>
      <c r="G43" s="73" t="e">
        <f>$V$45</f>
        <v>#DIV/0!</v>
      </c>
      <c r="H43" s="73" t="e">
        <f>$W$45</f>
        <v>#DIV/0!</v>
      </c>
      <c r="I43" s="95" t="e">
        <f>$X$45</f>
        <v>#DIV/0!</v>
      </c>
      <c r="J43" s="97" t="s">
        <v>98</v>
      </c>
      <c r="K43" s="131"/>
      <c r="L43" s="131"/>
      <c r="M43" s="132"/>
      <c r="O43" s="61"/>
      <c r="P43" s="73"/>
      <c r="Q43" s="84" t="s">
        <v>85</v>
      </c>
      <c r="R43" s="73">
        <f t="shared" ref="R43:Y43" si="12">SUM(R38:R42)</f>
        <v>0</v>
      </c>
      <c r="S43" s="73">
        <f t="shared" si="12"/>
        <v>0</v>
      </c>
      <c r="T43" s="73">
        <f t="shared" si="12"/>
        <v>0</v>
      </c>
      <c r="U43" s="73">
        <f t="shared" si="12"/>
        <v>0</v>
      </c>
      <c r="V43" s="73">
        <f t="shared" si="12"/>
        <v>0</v>
      </c>
      <c r="W43" s="73">
        <f t="shared" si="12"/>
        <v>0</v>
      </c>
      <c r="X43" s="73">
        <f t="shared" si="12"/>
        <v>0</v>
      </c>
      <c r="Y43" s="73">
        <f t="shared" si="12"/>
        <v>0</v>
      </c>
      <c r="Z43" s="73"/>
      <c r="AA43" s="74"/>
      <c r="AB43" s="75" t="s">
        <v>86</v>
      </c>
      <c r="AC43" s="59" t="e">
        <f>AVERAGEIF($Q$3:$Q$37,6,$AC$3:$AC$37)</f>
        <v>#DIV/0!</v>
      </c>
    </row>
    <row r="44" spans="1:29" ht="16.5" customHeight="1">
      <c r="A44" s="41"/>
      <c r="C44" s="41"/>
      <c r="D44" s="41"/>
      <c r="E44" s="41"/>
      <c r="F44" s="41"/>
      <c r="G44" s="41"/>
      <c r="H44" s="41"/>
      <c r="I44" s="41"/>
      <c r="K44" s="41"/>
      <c r="L44" s="41"/>
      <c r="M44" s="42"/>
      <c r="O44" s="60"/>
      <c r="P44" s="76"/>
      <c r="Q44" s="76" t="s">
        <v>87</v>
      </c>
      <c r="R44" s="76" t="e">
        <f t="shared" ref="R44:Y44" si="13">AVERAGE(R3:R37)</f>
        <v>#DIV/0!</v>
      </c>
      <c r="S44" s="76" t="e">
        <f t="shared" si="13"/>
        <v>#DIV/0!</v>
      </c>
      <c r="T44" s="76" t="e">
        <f t="shared" si="13"/>
        <v>#DIV/0!</v>
      </c>
      <c r="U44" s="76" t="e">
        <f t="shared" si="13"/>
        <v>#DIV/0!</v>
      </c>
      <c r="V44" s="76" t="e">
        <f t="shared" si="13"/>
        <v>#DIV/0!</v>
      </c>
      <c r="W44" s="76" t="e">
        <f t="shared" si="13"/>
        <v>#DIV/0!</v>
      </c>
      <c r="X44" s="76" t="e">
        <f t="shared" si="13"/>
        <v>#DIV/0!</v>
      </c>
      <c r="Y44" s="85" t="e">
        <f t="shared" si="13"/>
        <v>#DIV/0!</v>
      </c>
      <c r="Z44" s="76"/>
      <c r="AA44" s="77"/>
      <c r="AB44" s="78"/>
      <c r="AC44" s="79"/>
    </row>
    <row r="45" spans="1:29" ht="16.5" customHeight="1" thickBot="1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9"/>
      <c r="O45" s="61"/>
      <c r="P45" s="73"/>
      <c r="Q45" s="73" t="s">
        <v>88</v>
      </c>
      <c r="R45" s="73" t="e">
        <f t="shared" ref="R45:Y45" si="14">STDEV(R3:R37)</f>
        <v>#DIV/0!</v>
      </c>
      <c r="S45" s="73" t="e">
        <f t="shared" si="14"/>
        <v>#DIV/0!</v>
      </c>
      <c r="T45" s="73" t="e">
        <f t="shared" si="14"/>
        <v>#DIV/0!</v>
      </c>
      <c r="U45" s="73" t="e">
        <f t="shared" si="14"/>
        <v>#DIV/0!</v>
      </c>
      <c r="V45" s="73" t="e">
        <f t="shared" si="14"/>
        <v>#DIV/0!</v>
      </c>
      <c r="W45" s="73" t="e">
        <f t="shared" si="14"/>
        <v>#DIV/0!</v>
      </c>
      <c r="X45" s="73" t="e">
        <f t="shared" si="14"/>
        <v>#DIV/0!</v>
      </c>
      <c r="Y45" s="86" t="e">
        <f t="shared" si="14"/>
        <v>#DIV/0!</v>
      </c>
      <c r="Z45" s="73"/>
      <c r="AA45" s="80"/>
      <c r="AB45" s="81"/>
      <c r="AC45" s="59"/>
    </row>
    <row r="46" spans="1:29" ht="16.5" customHeight="1">
      <c r="A46" s="133" t="str">
        <f>$A$1</f>
        <v>嘉義縣立嘉新國民中學○○上學期第一次期中考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</row>
    <row r="47" spans="1:29" ht="16.5" customHeight="1" thickBo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</row>
    <row r="48" spans="1:29" ht="16.5" customHeight="1">
      <c r="A48" s="43" t="s">
        <v>0</v>
      </c>
      <c r="B48" s="62" t="s">
        <v>1</v>
      </c>
      <c r="C48" s="62" t="s">
        <v>90</v>
      </c>
      <c r="D48" s="62" t="s">
        <v>91</v>
      </c>
      <c r="E48" s="62" t="s">
        <v>92</v>
      </c>
      <c r="F48" s="62" t="s">
        <v>93</v>
      </c>
      <c r="G48" s="62" t="s">
        <v>94</v>
      </c>
      <c r="H48" s="62" t="s">
        <v>95</v>
      </c>
      <c r="I48" s="62" t="s">
        <v>96</v>
      </c>
      <c r="J48" s="62" t="s">
        <v>72</v>
      </c>
      <c r="K48" s="62" t="s">
        <v>89</v>
      </c>
      <c r="L48" s="62" t="s">
        <v>74</v>
      </c>
      <c r="M48" s="64" t="s">
        <v>73</v>
      </c>
    </row>
    <row r="49" spans="1:13" ht="16.5" customHeight="1">
      <c r="A49" s="91" t="str">
        <f>O6</f>
        <v>04</v>
      </c>
      <c r="B49" s="45">
        <f>P6</f>
        <v>0</v>
      </c>
      <c r="C49" s="46">
        <f>R6</f>
        <v>0</v>
      </c>
      <c r="D49" s="46">
        <f t="shared" ref="D49:M49" si="15">S6</f>
        <v>0</v>
      </c>
      <c r="E49" s="46">
        <f t="shared" si="15"/>
        <v>0</v>
      </c>
      <c r="F49" s="46">
        <f t="shared" si="15"/>
        <v>0</v>
      </c>
      <c r="G49" s="46">
        <f t="shared" si="15"/>
        <v>0</v>
      </c>
      <c r="H49" s="46">
        <f t="shared" si="15"/>
        <v>0</v>
      </c>
      <c r="I49" s="46">
        <f t="shared" si="15"/>
        <v>0</v>
      </c>
      <c r="J49" s="125" t="e">
        <f t="shared" si="15"/>
        <v>#DIV/0!</v>
      </c>
      <c r="K49" s="47">
        <f t="shared" si="15"/>
        <v>0</v>
      </c>
      <c r="L49" s="90">
        <f t="shared" si="15"/>
        <v>1</v>
      </c>
      <c r="M49" s="58">
        <f t="shared" si="15"/>
        <v>0</v>
      </c>
    </row>
    <row r="50" spans="1:13" ht="16.5" customHeight="1">
      <c r="A50" s="91"/>
      <c r="B50" s="45"/>
      <c r="C50" s="45"/>
      <c r="D50" s="45"/>
      <c r="E50" s="45"/>
      <c r="F50" s="45"/>
      <c r="G50" s="45"/>
      <c r="H50" s="45"/>
      <c r="I50" s="45"/>
      <c r="J50" s="52"/>
      <c r="K50" s="45"/>
      <c r="L50" s="45"/>
      <c r="M50" s="92"/>
    </row>
    <row r="51" spans="1:13" ht="16.5" customHeight="1">
      <c r="A51" s="91"/>
      <c r="B51" s="45" t="s">
        <v>58</v>
      </c>
      <c r="C51" s="45">
        <f>$R$38</f>
        <v>0</v>
      </c>
      <c r="D51" s="45">
        <f>$S$38</f>
        <v>0</v>
      </c>
      <c r="E51" s="45">
        <f>$T$38</f>
        <v>0</v>
      </c>
      <c r="F51" s="45">
        <f>$U$38</f>
        <v>0</v>
      </c>
      <c r="G51" s="45">
        <f>$V$38</f>
        <v>0</v>
      </c>
      <c r="H51" s="45">
        <f>$W$38</f>
        <v>0</v>
      </c>
      <c r="I51" s="45">
        <f>$X$38</f>
        <v>0</v>
      </c>
      <c r="J51" s="52">
        <f>$Y$38</f>
        <v>0</v>
      </c>
      <c r="K51" s="45"/>
      <c r="L51" s="45"/>
      <c r="M51" s="92"/>
    </row>
    <row r="52" spans="1:13" ht="16.5" customHeight="1">
      <c r="A52" s="91"/>
      <c r="B52" s="45" t="s">
        <v>59</v>
      </c>
      <c r="C52" s="45">
        <f>$R$39</f>
        <v>0</v>
      </c>
      <c r="D52" s="45">
        <f>$S$39</f>
        <v>0</v>
      </c>
      <c r="E52" s="45">
        <f>$T$39</f>
        <v>0</v>
      </c>
      <c r="F52" s="45">
        <f>$U$39</f>
        <v>0</v>
      </c>
      <c r="G52" s="45">
        <f>$V$39</f>
        <v>0</v>
      </c>
      <c r="H52" s="45">
        <f>$W$39</f>
        <v>0</v>
      </c>
      <c r="I52" s="45">
        <f>$X$39</f>
        <v>0</v>
      </c>
      <c r="J52" s="52">
        <f>$Y$39</f>
        <v>0</v>
      </c>
      <c r="K52" s="45"/>
      <c r="L52" s="45"/>
      <c r="M52" s="92"/>
    </row>
    <row r="53" spans="1:13" ht="16.5" customHeight="1">
      <c r="A53" s="91"/>
      <c r="B53" s="45" t="s">
        <v>60</v>
      </c>
      <c r="C53" s="45">
        <f>$R$40</f>
        <v>0</v>
      </c>
      <c r="D53" s="45">
        <f>$S$40</f>
        <v>0</v>
      </c>
      <c r="E53" s="45">
        <f>$T$40</f>
        <v>0</v>
      </c>
      <c r="F53" s="45">
        <f>$U$40</f>
        <v>0</v>
      </c>
      <c r="G53" s="45">
        <f>$V$40</f>
        <v>0</v>
      </c>
      <c r="H53" s="45">
        <f>$W$40</f>
        <v>0</v>
      </c>
      <c r="I53" s="45">
        <f>$X$40</f>
        <v>0</v>
      </c>
      <c r="J53" s="52">
        <f>$Y$40</f>
        <v>0</v>
      </c>
      <c r="K53" s="45"/>
      <c r="L53" s="45"/>
      <c r="M53" s="92"/>
    </row>
    <row r="54" spans="1:13" ht="16.5" customHeight="1">
      <c r="A54" s="91"/>
      <c r="B54" s="45" t="s">
        <v>61</v>
      </c>
      <c r="C54" s="45">
        <f>$R$41</f>
        <v>0</v>
      </c>
      <c r="D54" s="45">
        <f>$S$41</f>
        <v>0</v>
      </c>
      <c r="E54" s="45">
        <f>$T$41</f>
        <v>0</v>
      </c>
      <c r="F54" s="45">
        <f>$U$41</f>
        <v>0</v>
      </c>
      <c r="G54" s="45">
        <f>$V$41</f>
        <v>0</v>
      </c>
      <c r="H54" s="45">
        <f>$W$41</f>
        <v>0</v>
      </c>
      <c r="I54" s="45">
        <f>$X$41</f>
        <v>0</v>
      </c>
      <c r="J54" s="52">
        <f>$Y$41</f>
        <v>0</v>
      </c>
      <c r="K54" s="45"/>
      <c r="L54" s="45"/>
      <c r="M54" s="92"/>
    </row>
    <row r="55" spans="1:13" ht="16.5" customHeight="1">
      <c r="A55" s="91"/>
      <c r="B55" s="45" t="s">
        <v>103</v>
      </c>
      <c r="C55" s="45">
        <f>$R$42</f>
        <v>0</v>
      </c>
      <c r="D55" s="45">
        <f>$S$42</f>
        <v>0</v>
      </c>
      <c r="E55" s="45">
        <f>$T$42</f>
        <v>0</v>
      </c>
      <c r="F55" s="45">
        <f>$U$42</f>
        <v>0</v>
      </c>
      <c r="G55" s="45">
        <f>$V$42</f>
        <v>0</v>
      </c>
      <c r="H55" s="45">
        <f>$W$42</f>
        <v>0</v>
      </c>
      <c r="I55" s="45">
        <f>$X$42</f>
        <v>0</v>
      </c>
      <c r="J55" s="52">
        <f>$Y$42</f>
        <v>0</v>
      </c>
      <c r="K55" s="45"/>
      <c r="L55" s="45"/>
      <c r="M55" s="92"/>
    </row>
    <row r="56" spans="1:13" ht="16.5" customHeight="1">
      <c r="A56" s="91"/>
      <c r="B56" s="45" t="s">
        <v>62</v>
      </c>
      <c r="C56" s="45">
        <f>$R$43</f>
        <v>0</v>
      </c>
      <c r="D56" s="45">
        <f>$S$43</f>
        <v>0</v>
      </c>
      <c r="E56" s="45">
        <f>$T$43</f>
        <v>0</v>
      </c>
      <c r="F56" s="45">
        <f>$U$43</f>
        <v>0</v>
      </c>
      <c r="G56" s="45">
        <f>$V$43</f>
        <v>0</v>
      </c>
      <c r="H56" s="45">
        <f>$W$43</f>
        <v>0</v>
      </c>
      <c r="I56" s="45">
        <f>$X$43</f>
        <v>0</v>
      </c>
      <c r="J56" s="96">
        <f>$Y$43</f>
        <v>0</v>
      </c>
      <c r="K56" s="45"/>
      <c r="L56" s="45"/>
      <c r="M56" s="92"/>
    </row>
    <row r="57" spans="1:13" ht="16.5" customHeight="1">
      <c r="A57" s="91"/>
      <c r="B57" s="45" t="s">
        <v>63</v>
      </c>
      <c r="C57" s="45" t="e">
        <f>$R$44</f>
        <v>#DIV/0!</v>
      </c>
      <c r="D57" s="45" t="e">
        <f>$S$44</f>
        <v>#DIV/0!</v>
      </c>
      <c r="E57" s="45" t="e">
        <f>$T$44</f>
        <v>#DIV/0!</v>
      </c>
      <c r="F57" s="45" t="e">
        <f>$U$44</f>
        <v>#DIV/0!</v>
      </c>
      <c r="G57" s="45" t="e">
        <f>$V$44</f>
        <v>#DIV/0!</v>
      </c>
      <c r="H57" s="45" t="e">
        <f>$W$44</f>
        <v>#DIV/0!</v>
      </c>
      <c r="I57" s="94" t="e">
        <f>$X$44</f>
        <v>#DIV/0!</v>
      </c>
      <c r="J57" s="96" t="s">
        <v>97</v>
      </c>
      <c r="K57" s="129"/>
      <c r="L57" s="129"/>
      <c r="M57" s="130"/>
    </row>
    <row r="58" spans="1:13" ht="16.5" customHeight="1" thickBot="1">
      <c r="A58" s="93"/>
      <c r="B58" s="73" t="s">
        <v>64</v>
      </c>
      <c r="C58" s="73" t="e">
        <f>$R$45</f>
        <v>#DIV/0!</v>
      </c>
      <c r="D58" s="73" t="e">
        <f>$S$45</f>
        <v>#DIV/0!</v>
      </c>
      <c r="E58" s="73" t="e">
        <f>$T$45</f>
        <v>#DIV/0!</v>
      </c>
      <c r="F58" s="73" t="e">
        <f>$U$45</f>
        <v>#DIV/0!</v>
      </c>
      <c r="G58" s="73" t="e">
        <f>$V$45</f>
        <v>#DIV/0!</v>
      </c>
      <c r="H58" s="73" t="e">
        <f>$W$45</f>
        <v>#DIV/0!</v>
      </c>
      <c r="I58" s="95" t="e">
        <f>$X$45</f>
        <v>#DIV/0!</v>
      </c>
      <c r="J58" s="97" t="s">
        <v>98</v>
      </c>
      <c r="K58" s="131"/>
      <c r="L58" s="131"/>
      <c r="M58" s="132"/>
    </row>
    <row r="59" spans="1:13" ht="16.5" customHeight="1">
      <c r="A59" s="41"/>
      <c r="C59" s="41"/>
      <c r="D59" s="41"/>
      <c r="E59" s="41"/>
      <c r="F59" s="41"/>
      <c r="G59" s="41"/>
      <c r="H59" s="41"/>
      <c r="I59" s="41"/>
      <c r="K59" s="41"/>
      <c r="L59" s="41"/>
      <c r="M59" s="42"/>
    </row>
    <row r="60" spans="1:13" ht="16.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9"/>
    </row>
    <row r="61" spans="1:13" ht="16.5" customHeight="1">
      <c r="A61" s="133" t="str">
        <f>$A$1</f>
        <v>嘉義縣立嘉新國民中學○○上學期第一次期中考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</row>
    <row r="62" spans="1:13" ht="16.5" customHeight="1" thickBo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2"/>
    </row>
    <row r="63" spans="1:13" ht="16.5" customHeight="1">
      <c r="A63" s="43" t="s">
        <v>0</v>
      </c>
      <c r="B63" s="62" t="s">
        <v>1</v>
      </c>
      <c r="C63" s="62" t="s">
        <v>90</v>
      </c>
      <c r="D63" s="62" t="s">
        <v>91</v>
      </c>
      <c r="E63" s="62" t="s">
        <v>92</v>
      </c>
      <c r="F63" s="62" t="s">
        <v>93</v>
      </c>
      <c r="G63" s="62" t="s">
        <v>94</v>
      </c>
      <c r="H63" s="62" t="s">
        <v>95</v>
      </c>
      <c r="I63" s="62" t="s">
        <v>96</v>
      </c>
      <c r="J63" s="62" t="s">
        <v>72</v>
      </c>
      <c r="K63" s="62" t="s">
        <v>89</v>
      </c>
      <c r="L63" s="62" t="s">
        <v>74</v>
      </c>
      <c r="M63" s="64" t="s">
        <v>73</v>
      </c>
    </row>
    <row r="64" spans="1:13" ht="16.5" customHeight="1">
      <c r="A64" s="91" t="str">
        <f>O7</f>
        <v>05</v>
      </c>
      <c r="B64" s="45">
        <f>P7</f>
        <v>0</v>
      </c>
      <c r="C64" s="46">
        <f>R7</f>
        <v>0</v>
      </c>
      <c r="D64" s="46">
        <f t="shared" ref="D64:M64" si="16">S7</f>
        <v>0</v>
      </c>
      <c r="E64" s="46">
        <f t="shared" si="16"/>
        <v>0</v>
      </c>
      <c r="F64" s="46">
        <f t="shared" si="16"/>
        <v>0</v>
      </c>
      <c r="G64" s="46">
        <f t="shared" si="16"/>
        <v>0</v>
      </c>
      <c r="H64" s="46">
        <f t="shared" si="16"/>
        <v>0</v>
      </c>
      <c r="I64" s="46">
        <f t="shared" si="16"/>
        <v>0</v>
      </c>
      <c r="J64" s="125" t="e">
        <f t="shared" si="16"/>
        <v>#DIV/0!</v>
      </c>
      <c r="K64" s="47">
        <f t="shared" si="16"/>
        <v>0</v>
      </c>
      <c r="L64" s="90">
        <f t="shared" si="16"/>
        <v>1</v>
      </c>
      <c r="M64" s="58">
        <f t="shared" si="16"/>
        <v>0</v>
      </c>
    </row>
    <row r="65" spans="1:13" ht="16.5" customHeight="1">
      <c r="A65" s="91"/>
      <c r="B65" s="45"/>
      <c r="C65" s="45"/>
      <c r="D65" s="45"/>
      <c r="E65" s="45"/>
      <c r="F65" s="45"/>
      <c r="G65" s="45"/>
      <c r="H65" s="45"/>
      <c r="I65" s="45"/>
      <c r="J65" s="52"/>
      <c r="K65" s="45"/>
      <c r="L65" s="45"/>
      <c r="M65" s="92"/>
    </row>
    <row r="66" spans="1:13" ht="16.5" customHeight="1">
      <c r="A66" s="91"/>
      <c r="B66" s="45" t="s">
        <v>58</v>
      </c>
      <c r="C66" s="45">
        <f>$R$38</f>
        <v>0</v>
      </c>
      <c r="D66" s="45">
        <f>$S$38</f>
        <v>0</v>
      </c>
      <c r="E66" s="45">
        <f>$T$38</f>
        <v>0</v>
      </c>
      <c r="F66" s="45">
        <f>$U$38</f>
        <v>0</v>
      </c>
      <c r="G66" s="45">
        <f>$V$38</f>
        <v>0</v>
      </c>
      <c r="H66" s="45">
        <f>$W$38</f>
        <v>0</v>
      </c>
      <c r="I66" s="45">
        <f>$X$38</f>
        <v>0</v>
      </c>
      <c r="J66" s="52">
        <f>$Y$38</f>
        <v>0</v>
      </c>
      <c r="K66" s="45"/>
      <c r="L66" s="45"/>
      <c r="M66" s="92"/>
    </row>
    <row r="67" spans="1:13" ht="16.5" customHeight="1">
      <c r="A67" s="91"/>
      <c r="B67" s="45" t="s">
        <v>59</v>
      </c>
      <c r="C67" s="45">
        <f>$R$39</f>
        <v>0</v>
      </c>
      <c r="D67" s="45">
        <f>$S$39</f>
        <v>0</v>
      </c>
      <c r="E67" s="45">
        <f>$T$39</f>
        <v>0</v>
      </c>
      <c r="F67" s="45">
        <f>$U$39</f>
        <v>0</v>
      </c>
      <c r="G67" s="45">
        <f>$V$39</f>
        <v>0</v>
      </c>
      <c r="H67" s="45">
        <f>$W$39</f>
        <v>0</v>
      </c>
      <c r="I67" s="45">
        <f>$X$39</f>
        <v>0</v>
      </c>
      <c r="J67" s="52">
        <f>$Y$39</f>
        <v>0</v>
      </c>
      <c r="K67" s="45"/>
      <c r="L67" s="45"/>
      <c r="M67" s="92"/>
    </row>
    <row r="68" spans="1:13" ht="16.5" customHeight="1">
      <c r="A68" s="91"/>
      <c r="B68" s="45" t="s">
        <v>60</v>
      </c>
      <c r="C68" s="45">
        <f>$R$40</f>
        <v>0</v>
      </c>
      <c r="D68" s="45">
        <f>$S$40</f>
        <v>0</v>
      </c>
      <c r="E68" s="45">
        <f>$T$40</f>
        <v>0</v>
      </c>
      <c r="F68" s="45">
        <f>$U$40</f>
        <v>0</v>
      </c>
      <c r="G68" s="45">
        <f>$V$40</f>
        <v>0</v>
      </c>
      <c r="H68" s="45">
        <f>$W$40</f>
        <v>0</v>
      </c>
      <c r="I68" s="45">
        <f>$X$40</f>
        <v>0</v>
      </c>
      <c r="J68" s="52">
        <f>$Y$40</f>
        <v>0</v>
      </c>
      <c r="K68" s="45"/>
      <c r="L68" s="45"/>
      <c r="M68" s="92"/>
    </row>
    <row r="69" spans="1:13" ht="16.5" customHeight="1">
      <c r="A69" s="91"/>
      <c r="B69" s="45" t="s">
        <v>61</v>
      </c>
      <c r="C69" s="45">
        <f>$R$41</f>
        <v>0</v>
      </c>
      <c r="D69" s="45">
        <f>$S$41</f>
        <v>0</v>
      </c>
      <c r="E69" s="45">
        <f>$T$41</f>
        <v>0</v>
      </c>
      <c r="F69" s="45">
        <f>$U$41</f>
        <v>0</v>
      </c>
      <c r="G69" s="45">
        <f>$V$41</f>
        <v>0</v>
      </c>
      <c r="H69" s="45">
        <f>$W$41</f>
        <v>0</v>
      </c>
      <c r="I69" s="45">
        <f>$X$41</f>
        <v>0</v>
      </c>
      <c r="J69" s="52">
        <f>$Y$41</f>
        <v>0</v>
      </c>
      <c r="K69" s="45"/>
      <c r="L69" s="45"/>
      <c r="M69" s="92"/>
    </row>
    <row r="70" spans="1:13" ht="16.5" customHeight="1">
      <c r="A70" s="91"/>
      <c r="B70" s="45" t="s">
        <v>103</v>
      </c>
      <c r="C70" s="45">
        <f>$R$42</f>
        <v>0</v>
      </c>
      <c r="D70" s="45">
        <f>$S$42</f>
        <v>0</v>
      </c>
      <c r="E70" s="45">
        <f>$T$42</f>
        <v>0</v>
      </c>
      <c r="F70" s="45">
        <f>$U$42</f>
        <v>0</v>
      </c>
      <c r="G70" s="45">
        <f>$V$42</f>
        <v>0</v>
      </c>
      <c r="H70" s="45">
        <f>$W$42</f>
        <v>0</v>
      </c>
      <c r="I70" s="45">
        <f>$X$42</f>
        <v>0</v>
      </c>
      <c r="J70" s="52">
        <f>$Y$42</f>
        <v>0</v>
      </c>
      <c r="K70" s="45"/>
      <c r="L70" s="45"/>
      <c r="M70" s="92"/>
    </row>
    <row r="71" spans="1:13" ht="16.5" customHeight="1">
      <c r="A71" s="91"/>
      <c r="B71" s="45" t="s">
        <v>62</v>
      </c>
      <c r="C71" s="45">
        <f>$R$43</f>
        <v>0</v>
      </c>
      <c r="D71" s="45">
        <f>$S$43</f>
        <v>0</v>
      </c>
      <c r="E71" s="45">
        <f>$T$43</f>
        <v>0</v>
      </c>
      <c r="F71" s="45">
        <f>$U$43</f>
        <v>0</v>
      </c>
      <c r="G71" s="45">
        <f>$V$43</f>
        <v>0</v>
      </c>
      <c r="H71" s="45">
        <f>$W$43</f>
        <v>0</v>
      </c>
      <c r="I71" s="45">
        <f>$X$43</f>
        <v>0</v>
      </c>
      <c r="J71" s="96">
        <f>$Y$43</f>
        <v>0</v>
      </c>
      <c r="K71" s="45"/>
      <c r="L71" s="45"/>
      <c r="M71" s="92"/>
    </row>
    <row r="72" spans="1:13" ht="16.5" customHeight="1">
      <c r="A72" s="91"/>
      <c r="B72" s="45" t="s">
        <v>63</v>
      </c>
      <c r="C72" s="45" t="e">
        <f>$R$44</f>
        <v>#DIV/0!</v>
      </c>
      <c r="D72" s="45" t="e">
        <f>$S$44</f>
        <v>#DIV/0!</v>
      </c>
      <c r="E72" s="45" t="e">
        <f>$T$44</f>
        <v>#DIV/0!</v>
      </c>
      <c r="F72" s="45" t="e">
        <f>$U$44</f>
        <v>#DIV/0!</v>
      </c>
      <c r="G72" s="45" t="e">
        <f>$V$44</f>
        <v>#DIV/0!</v>
      </c>
      <c r="H72" s="45" t="e">
        <f>$W$44</f>
        <v>#DIV/0!</v>
      </c>
      <c r="I72" s="94" t="e">
        <f>$X$44</f>
        <v>#DIV/0!</v>
      </c>
      <c r="J72" s="96" t="s">
        <v>97</v>
      </c>
      <c r="K72" s="129"/>
      <c r="L72" s="129"/>
      <c r="M72" s="130"/>
    </row>
    <row r="73" spans="1:13" ht="16.5" customHeight="1" thickBot="1">
      <c r="A73" s="93"/>
      <c r="B73" s="73" t="s">
        <v>64</v>
      </c>
      <c r="C73" s="73" t="e">
        <f>$R$45</f>
        <v>#DIV/0!</v>
      </c>
      <c r="D73" s="73" t="e">
        <f>$S$45</f>
        <v>#DIV/0!</v>
      </c>
      <c r="E73" s="73" t="e">
        <f>$T$45</f>
        <v>#DIV/0!</v>
      </c>
      <c r="F73" s="73" t="e">
        <f>$U$45</f>
        <v>#DIV/0!</v>
      </c>
      <c r="G73" s="73" t="e">
        <f>$V$45</f>
        <v>#DIV/0!</v>
      </c>
      <c r="H73" s="73" t="e">
        <f>$W$45</f>
        <v>#DIV/0!</v>
      </c>
      <c r="I73" s="95" t="e">
        <f>$X$45</f>
        <v>#DIV/0!</v>
      </c>
      <c r="J73" s="97" t="s">
        <v>98</v>
      </c>
      <c r="K73" s="131"/>
      <c r="L73" s="131"/>
      <c r="M73" s="132"/>
    </row>
    <row r="74" spans="1:13" ht="16.5" customHeight="1">
      <c r="A74" s="41"/>
      <c r="C74" s="41"/>
      <c r="D74" s="41"/>
      <c r="E74" s="41"/>
      <c r="F74" s="41"/>
      <c r="G74" s="41"/>
      <c r="H74" s="41"/>
      <c r="I74" s="41"/>
      <c r="K74" s="41"/>
      <c r="L74" s="41"/>
      <c r="M74" s="42"/>
    </row>
    <row r="75" spans="1:13" ht="16.5" customHeight="1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9"/>
    </row>
    <row r="76" spans="1:13" ht="16.5" customHeight="1">
      <c r="A76" s="133" t="str">
        <f>$A$1</f>
        <v>嘉義縣立嘉新國民中學○○上學期第一次期中考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</row>
    <row r="77" spans="1:13" ht="16.5" customHeight="1" thickBo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2"/>
    </row>
    <row r="78" spans="1:13" ht="16.5" customHeight="1">
      <c r="A78" s="43" t="s">
        <v>0</v>
      </c>
      <c r="B78" s="62" t="s">
        <v>1</v>
      </c>
      <c r="C78" s="62" t="s">
        <v>90</v>
      </c>
      <c r="D78" s="62" t="s">
        <v>91</v>
      </c>
      <c r="E78" s="62" t="s">
        <v>92</v>
      </c>
      <c r="F78" s="62" t="s">
        <v>93</v>
      </c>
      <c r="G78" s="62" t="s">
        <v>94</v>
      </c>
      <c r="H78" s="62" t="s">
        <v>95</v>
      </c>
      <c r="I78" s="62" t="s">
        <v>96</v>
      </c>
      <c r="J78" s="62" t="s">
        <v>72</v>
      </c>
      <c r="K78" s="62" t="s">
        <v>89</v>
      </c>
      <c r="L78" s="62" t="s">
        <v>74</v>
      </c>
      <c r="M78" s="64" t="s">
        <v>73</v>
      </c>
    </row>
    <row r="79" spans="1:13" ht="16.5" customHeight="1">
      <c r="A79" s="91" t="str">
        <f>O8</f>
        <v>06</v>
      </c>
      <c r="B79" s="45">
        <f>P8</f>
        <v>0</v>
      </c>
      <c r="C79" s="46">
        <f>R8</f>
        <v>0</v>
      </c>
      <c r="D79" s="46">
        <f t="shared" ref="D79:M79" si="17">S8</f>
        <v>0</v>
      </c>
      <c r="E79" s="46">
        <f t="shared" si="17"/>
        <v>0</v>
      </c>
      <c r="F79" s="46">
        <f t="shared" si="17"/>
        <v>0</v>
      </c>
      <c r="G79" s="46">
        <f t="shared" si="17"/>
        <v>0</v>
      </c>
      <c r="H79" s="46">
        <f t="shared" si="17"/>
        <v>0</v>
      </c>
      <c r="I79" s="46">
        <f t="shared" si="17"/>
        <v>0</v>
      </c>
      <c r="J79" s="125" t="e">
        <f t="shared" si="17"/>
        <v>#DIV/0!</v>
      </c>
      <c r="K79" s="47">
        <f t="shared" si="17"/>
        <v>0</v>
      </c>
      <c r="L79" s="90">
        <f t="shared" si="17"/>
        <v>1</v>
      </c>
      <c r="M79" s="58">
        <f t="shared" si="17"/>
        <v>0</v>
      </c>
    </row>
    <row r="80" spans="1:13" ht="16.5" customHeight="1">
      <c r="A80" s="91"/>
      <c r="B80" s="45"/>
      <c r="C80" s="45"/>
      <c r="D80" s="45"/>
      <c r="E80" s="45"/>
      <c r="F80" s="45"/>
      <c r="G80" s="45"/>
      <c r="H80" s="45"/>
      <c r="I80" s="45"/>
      <c r="J80" s="52"/>
      <c r="K80" s="45"/>
      <c r="L80" s="45"/>
      <c r="M80" s="92"/>
    </row>
    <row r="81" spans="1:13" ht="16.5" customHeight="1">
      <c r="A81" s="91"/>
      <c r="B81" s="45" t="s">
        <v>58</v>
      </c>
      <c r="C81" s="45">
        <f>$R$38</f>
        <v>0</v>
      </c>
      <c r="D81" s="45">
        <f>$S$38</f>
        <v>0</v>
      </c>
      <c r="E81" s="45">
        <f>$T$38</f>
        <v>0</v>
      </c>
      <c r="F81" s="45">
        <f>$U$38</f>
        <v>0</v>
      </c>
      <c r="G81" s="45">
        <f>$V$38</f>
        <v>0</v>
      </c>
      <c r="H81" s="45">
        <f>$W$38</f>
        <v>0</v>
      </c>
      <c r="I81" s="45">
        <f>$X$38</f>
        <v>0</v>
      </c>
      <c r="J81" s="52">
        <f>$Y$38</f>
        <v>0</v>
      </c>
      <c r="K81" s="45"/>
      <c r="L81" s="45"/>
      <c r="M81" s="92"/>
    </row>
    <row r="82" spans="1:13" ht="16.5" customHeight="1">
      <c r="A82" s="91"/>
      <c r="B82" s="45" t="s">
        <v>59</v>
      </c>
      <c r="C82" s="45">
        <f>$R$39</f>
        <v>0</v>
      </c>
      <c r="D82" s="45">
        <f>$S$39</f>
        <v>0</v>
      </c>
      <c r="E82" s="45">
        <f>$T$39</f>
        <v>0</v>
      </c>
      <c r="F82" s="45">
        <f>$U$39</f>
        <v>0</v>
      </c>
      <c r="G82" s="45">
        <f>$V$39</f>
        <v>0</v>
      </c>
      <c r="H82" s="45">
        <f>$W$39</f>
        <v>0</v>
      </c>
      <c r="I82" s="45">
        <f>$X$39</f>
        <v>0</v>
      </c>
      <c r="J82" s="52">
        <f>$Y$39</f>
        <v>0</v>
      </c>
      <c r="K82" s="45"/>
      <c r="L82" s="45"/>
      <c r="M82" s="92"/>
    </row>
    <row r="83" spans="1:13" ht="16.5" customHeight="1">
      <c r="A83" s="91"/>
      <c r="B83" s="45" t="s">
        <v>60</v>
      </c>
      <c r="C83" s="45">
        <f>$R$40</f>
        <v>0</v>
      </c>
      <c r="D83" s="45">
        <f>$S$40</f>
        <v>0</v>
      </c>
      <c r="E83" s="45">
        <f>$T$40</f>
        <v>0</v>
      </c>
      <c r="F83" s="45">
        <f>$U$40</f>
        <v>0</v>
      </c>
      <c r="G83" s="45">
        <f>$V$40</f>
        <v>0</v>
      </c>
      <c r="H83" s="45">
        <f>$W$40</f>
        <v>0</v>
      </c>
      <c r="I83" s="45">
        <f>$X$40</f>
        <v>0</v>
      </c>
      <c r="J83" s="52">
        <f>$Y$40</f>
        <v>0</v>
      </c>
      <c r="K83" s="45"/>
      <c r="L83" s="45"/>
      <c r="M83" s="92"/>
    </row>
    <row r="84" spans="1:13" ht="16.5" customHeight="1">
      <c r="A84" s="91"/>
      <c r="B84" s="45" t="s">
        <v>61</v>
      </c>
      <c r="C84" s="45">
        <f>$R$41</f>
        <v>0</v>
      </c>
      <c r="D84" s="45">
        <f>$S$41</f>
        <v>0</v>
      </c>
      <c r="E84" s="45">
        <f>$T$41</f>
        <v>0</v>
      </c>
      <c r="F84" s="45">
        <f>$U$41</f>
        <v>0</v>
      </c>
      <c r="G84" s="45">
        <f>$V$41</f>
        <v>0</v>
      </c>
      <c r="H84" s="45">
        <f>$W$41</f>
        <v>0</v>
      </c>
      <c r="I84" s="45">
        <f>$X$41</f>
        <v>0</v>
      </c>
      <c r="J84" s="52">
        <f>$Y$41</f>
        <v>0</v>
      </c>
      <c r="K84" s="45"/>
      <c r="L84" s="45"/>
      <c r="M84" s="92"/>
    </row>
    <row r="85" spans="1:13" ht="16.5" customHeight="1">
      <c r="A85" s="91"/>
      <c r="B85" s="45" t="s">
        <v>103</v>
      </c>
      <c r="C85" s="45">
        <f>$R$42</f>
        <v>0</v>
      </c>
      <c r="D85" s="45">
        <f>$S$42</f>
        <v>0</v>
      </c>
      <c r="E85" s="45">
        <f>$T$42</f>
        <v>0</v>
      </c>
      <c r="F85" s="45">
        <f>$U$42</f>
        <v>0</v>
      </c>
      <c r="G85" s="45">
        <f>$V$42</f>
        <v>0</v>
      </c>
      <c r="H85" s="45">
        <f>$W$42</f>
        <v>0</v>
      </c>
      <c r="I85" s="45">
        <f>$X$42</f>
        <v>0</v>
      </c>
      <c r="J85" s="52">
        <f>$Y$42</f>
        <v>0</v>
      </c>
      <c r="K85" s="45"/>
      <c r="L85" s="45"/>
      <c r="M85" s="92"/>
    </row>
    <row r="86" spans="1:13" ht="16.5" customHeight="1">
      <c r="A86" s="91"/>
      <c r="B86" s="45" t="s">
        <v>62</v>
      </c>
      <c r="C86" s="45">
        <f>$R$43</f>
        <v>0</v>
      </c>
      <c r="D86" s="45">
        <f>$S$43</f>
        <v>0</v>
      </c>
      <c r="E86" s="45">
        <f>$T$43</f>
        <v>0</v>
      </c>
      <c r="F86" s="45">
        <f>$U$43</f>
        <v>0</v>
      </c>
      <c r="G86" s="45">
        <f>$V$43</f>
        <v>0</v>
      </c>
      <c r="H86" s="45">
        <f>$W$43</f>
        <v>0</v>
      </c>
      <c r="I86" s="45">
        <f>$X$43</f>
        <v>0</v>
      </c>
      <c r="J86" s="96">
        <f>$Y$43</f>
        <v>0</v>
      </c>
      <c r="K86" s="45"/>
      <c r="L86" s="45"/>
      <c r="M86" s="92"/>
    </row>
    <row r="87" spans="1:13" ht="16.5" customHeight="1">
      <c r="A87" s="91"/>
      <c r="B87" s="45" t="s">
        <v>63</v>
      </c>
      <c r="C87" s="45" t="e">
        <f>$R$44</f>
        <v>#DIV/0!</v>
      </c>
      <c r="D87" s="45" t="e">
        <f>$S$44</f>
        <v>#DIV/0!</v>
      </c>
      <c r="E87" s="45" t="e">
        <f>$T$44</f>
        <v>#DIV/0!</v>
      </c>
      <c r="F87" s="45" t="e">
        <f>$U$44</f>
        <v>#DIV/0!</v>
      </c>
      <c r="G87" s="45" t="e">
        <f>$V$44</f>
        <v>#DIV/0!</v>
      </c>
      <c r="H87" s="45" t="e">
        <f>$W$44</f>
        <v>#DIV/0!</v>
      </c>
      <c r="I87" s="94" t="e">
        <f>$X$44</f>
        <v>#DIV/0!</v>
      </c>
      <c r="J87" s="96" t="s">
        <v>97</v>
      </c>
      <c r="K87" s="129"/>
      <c r="L87" s="129"/>
      <c r="M87" s="130"/>
    </row>
    <row r="88" spans="1:13" ht="16.5" customHeight="1" thickBot="1">
      <c r="A88" s="93"/>
      <c r="B88" s="73" t="s">
        <v>64</v>
      </c>
      <c r="C88" s="73" t="e">
        <f>$R$45</f>
        <v>#DIV/0!</v>
      </c>
      <c r="D88" s="73" t="e">
        <f>$S$45</f>
        <v>#DIV/0!</v>
      </c>
      <c r="E88" s="73" t="e">
        <f>$T$45</f>
        <v>#DIV/0!</v>
      </c>
      <c r="F88" s="73" t="e">
        <f>$U$45</f>
        <v>#DIV/0!</v>
      </c>
      <c r="G88" s="73" t="e">
        <f>$V$45</f>
        <v>#DIV/0!</v>
      </c>
      <c r="H88" s="73" t="e">
        <f>$W$45</f>
        <v>#DIV/0!</v>
      </c>
      <c r="I88" s="95" t="e">
        <f>$X$45</f>
        <v>#DIV/0!</v>
      </c>
      <c r="J88" s="97" t="s">
        <v>98</v>
      </c>
      <c r="K88" s="131"/>
      <c r="L88" s="131"/>
      <c r="M88" s="132"/>
    </row>
    <row r="89" spans="1:13" ht="16.5" customHeight="1">
      <c r="A89" s="41"/>
      <c r="C89" s="41"/>
      <c r="D89" s="41"/>
      <c r="E89" s="41"/>
      <c r="F89" s="41"/>
      <c r="G89" s="41"/>
      <c r="H89" s="41"/>
      <c r="I89" s="41"/>
      <c r="K89" s="41"/>
      <c r="L89" s="41"/>
      <c r="M89" s="42"/>
    </row>
    <row r="90" spans="1:13" ht="16.5" customHeight="1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9"/>
    </row>
    <row r="91" spans="1:13" ht="16.5" customHeight="1">
      <c r="A91" s="133" t="str">
        <f>$A$1</f>
        <v>嘉義縣立嘉新國民中學○○上學期第一次期中考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</row>
    <row r="92" spans="1:13" ht="16.5" customHeight="1" thickBo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2"/>
    </row>
    <row r="93" spans="1:13" ht="16.5" customHeight="1">
      <c r="A93" s="43" t="s">
        <v>0</v>
      </c>
      <c r="B93" s="62" t="s">
        <v>1</v>
      </c>
      <c r="C93" s="62" t="s">
        <v>90</v>
      </c>
      <c r="D93" s="62" t="s">
        <v>91</v>
      </c>
      <c r="E93" s="62" t="s">
        <v>92</v>
      </c>
      <c r="F93" s="62" t="s">
        <v>93</v>
      </c>
      <c r="G93" s="62" t="s">
        <v>94</v>
      </c>
      <c r="H93" s="62" t="s">
        <v>95</v>
      </c>
      <c r="I93" s="62" t="s">
        <v>96</v>
      </c>
      <c r="J93" s="62" t="s">
        <v>72</v>
      </c>
      <c r="K93" s="62" t="s">
        <v>89</v>
      </c>
      <c r="L93" s="62" t="s">
        <v>74</v>
      </c>
      <c r="M93" s="64" t="s">
        <v>73</v>
      </c>
    </row>
    <row r="94" spans="1:13" ht="16.5" customHeight="1">
      <c r="A94" s="91" t="str">
        <f>O9</f>
        <v>07</v>
      </c>
      <c r="B94" s="45">
        <f>P9</f>
        <v>0</v>
      </c>
      <c r="C94" s="46">
        <f>R9</f>
        <v>0</v>
      </c>
      <c r="D94" s="46">
        <f t="shared" ref="D94:M94" si="18">S9</f>
        <v>0</v>
      </c>
      <c r="E94" s="46">
        <f t="shared" si="18"/>
        <v>0</v>
      </c>
      <c r="F94" s="46">
        <f t="shared" si="18"/>
        <v>0</v>
      </c>
      <c r="G94" s="46">
        <f t="shared" si="18"/>
        <v>0</v>
      </c>
      <c r="H94" s="46">
        <f t="shared" si="18"/>
        <v>0</v>
      </c>
      <c r="I94" s="46">
        <f t="shared" si="18"/>
        <v>0</v>
      </c>
      <c r="J94" s="125" t="e">
        <f t="shared" si="18"/>
        <v>#DIV/0!</v>
      </c>
      <c r="K94" s="47">
        <f t="shared" si="18"/>
        <v>0</v>
      </c>
      <c r="L94" s="90">
        <f t="shared" si="18"/>
        <v>1</v>
      </c>
      <c r="M94" s="58">
        <f t="shared" si="18"/>
        <v>0</v>
      </c>
    </row>
    <row r="95" spans="1:13" ht="16.5" customHeight="1">
      <c r="A95" s="91"/>
      <c r="B95" s="45"/>
      <c r="C95" s="45"/>
      <c r="D95" s="45"/>
      <c r="E95" s="45"/>
      <c r="F95" s="45"/>
      <c r="G95" s="45"/>
      <c r="H95" s="45"/>
      <c r="I95" s="45"/>
      <c r="J95" s="52"/>
      <c r="K95" s="45"/>
      <c r="L95" s="45"/>
      <c r="M95" s="92"/>
    </row>
    <row r="96" spans="1:13" ht="16.5" customHeight="1">
      <c r="A96" s="91"/>
      <c r="B96" s="45" t="s">
        <v>58</v>
      </c>
      <c r="C96" s="45">
        <f>$R$38</f>
        <v>0</v>
      </c>
      <c r="D96" s="45">
        <f>$S$38</f>
        <v>0</v>
      </c>
      <c r="E96" s="45">
        <f>$T$38</f>
        <v>0</v>
      </c>
      <c r="F96" s="45">
        <f>$U$38</f>
        <v>0</v>
      </c>
      <c r="G96" s="45">
        <f>$V$38</f>
        <v>0</v>
      </c>
      <c r="H96" s="45">
        <f>$W$38</f>
        <v>0</v>
      </c>
      <c r="I96" s="45">
        <f>$X$38</f>
        <v>0</v>
      </c>
      <c r="J96" s="52">
        <f>$Y$38</f>
        <v>0</v>
      </c>
      <c r="K96" s="45"/>
      <c r="L96" s="45"/>
      <c r="M96" s="92"/>
    </row>
    <row r="97" spans="1:13" ht="16.5" customHeight="1">
      <c r="A97" s="91"/>
      <c r="B97" s="45" t="s">
        <v>59</v>
      </c>
      <c r="C97" s="45">
        <f>$R$39</f>
        <v>0</v>
      </c>
      <c r="D97" s="45">
        <f>$S$39</f>
        <v>0</v>
      </c>
      <c r="E97" s="45">
        <f>$T$39</f>
        <v>0</v>
      </c>
      <c r="F97" s="45">
        <f>$U$39</f>
        <v>0</v>
      </c>
      <c r="G97" s="45">
        <f>$V$39</f>
        <v>0</v>
      </c>
      <c r="H97" s="45">
        <f>$W$39</f>
        <v>0</v>
      </c>
      <c r="I97" s="45">
        <f>$X$39</f>
        <v>0</v>
      </c>
      <c r="J97" s="52">
        <f>$Y$39</f>
        <v>0</v>
      </c>
      <c r="K97" s="45"/>
      <c r="L97" s="45"/>
      <c r="M97" s="92"/>
    </row>
    <row r="98" spans="1:13" ht="16.5" customHeight="1">
      <c r="A98" s="91"/>
      <c r="B98" s="45" t="s">
        <v>60</v>
      </c>
      <c r="C98" s="45">
        <f>$R$40</f>
        <v>0</v>
      </c>
      <c r="D98" s="45">
        <f>$S$40</f>
        <v>0</v>
      </c>
      <c r="E98" s="45">
        <f>$T$40</f>
        <v>0</v>
      </c>
      <c r="F98" s="45">
        <f>$U$40</f>
        <v>0</v>
      </c>
      <c r="G98" s="45">
        <f>$V$40</f>
        <v>0</v>
      </c>
      <c r="H98" s="45">
        <f>$W$40</f>
        <v>0</v>
      </c>
      <c r="I98" s="45">
        <f>$X$40</f>
        <v>0</v>
      </c>
      <c r="J98" s="52">
        <f>$Y$40</f>
        <v>0</v>
      </c>
      <c r="K98" s="45"/>
      <c r="L98" s="45"/>
      <c r="M98" s="92"/>
    </row>
    <row r="99" spans="1:13" ht="16.5" customHeight="1">
      <c r="A99" s="91"/>
      <c r="B99" s="45" t="s">
        <v>61</v>
      </c>
      <c r="C99" s="45">
        <f>$R$41</f>
        <v>0</v>
      </c>
      <c r="D99" s="45">
        <f>$S$41</f>
        <v>0</v>
      </c>
      <c r="E99" s="45">
        <f>$T$41</f>
        <v>0</v>
      </c>
      <c r="F99" s="45">
        <f>$U$41</f>
        <v>0</v>
      </c>
      <c r="G99" s="45">
        <f>$V$41</f>
        <v>0</v>
      </c>
      <c r="H99" s="45">
        <f>$W$41</f>
        <v>0</v>
      </c>
      <c r="I99" s="45">
        <f>$X$41</f>
        <v>0</v>
      </c>
      <c r="J99" s="52">
        <f>$Y$41</f>
        <v>0</v>
      </c>
      <c r="K99" s="45"/>
      <c r="L99" s="45"/>
      <c r="M99" s="92"/>
    </row>
    <row r="100" spans="1:13" ht="16.5" customHeight="1">
      <c r="A100" s="91"/>
      <c r="B100" s="45" t="s">
        <v>103</v>
      </c>
      <c r="C100" s="45">
        <f>$R$42</f>
        <v>0</v>
      </c>
      <c r="D100" s="45">
        <f>$S$42</f>
        <v>0</v>
      </c>
      <c r="E100" s="45">
        <f>$T$42</f>
        <v>0</v>
      </c>
      <c r="F100" s="45">
        <f>$U$42</f>
        <v>0</v>
      </c>
      <c r="G100" s="45">
        <f>$V$42</f>
        <v>0</v>
      </c>
      <c r="H100" s="45">
        <f>$W$42</f>
        <v>0</v>
      </c>
      <c r="I100" s="45">
        <f>$X$42</f>
        <v>0</v>
      </c>
      <c r="J100" s="52">
        <f>$Y$42</f>
        <v>0</v>
      </c>
      <c r="K100" s="45"/>
      <c r="L100" s="45"/>
      <c r="M100" s="92"/>
    </row>
    <row r="101" spans="1:13" ht="16.5" customHeight="1">
      <c r="A101" s="91"/>
      <c r="B101" s="45" t="s">
        <v>62</v>
      </c>
      <c r="C101" s="45">
        <f>$R$43</f>
        <v>0</v>
      </c>
      <c r="D101" s="45">
        <f>$S$43</f>
        <v>0</v>
      </c>
      <c r="E101" s="45">
        <f>$T$43</f>
        <v>0</v>
      </c>
      <c r="F101" s="45">
        <f>$U$43</f>
        <v>0</v>
      </c>
      <c r="G101" s="45">
        <f>$V$43</f>
        <v>0</v>
      </c>
      <c r="H101" s="45">
        <f>$W$43</f>
        <v>0</v>
      </c>
      <c r="I101" s="45">
        <f>$X$43</f>
        <v>0</v>
      </c>
      <c r="J101" s="96">
        <f>$Y$43</f>
        <v>0</v>
      </c>
      <c r="K101" s="45"/>
      <c r="L101" s="45"/>
      <c r="M101" s="92"/>
    </row>
    <row r="102" spans="1:13" ht="16.5" customHeight="1">
      <c r="A102" s="91"/>
      <c r="B102" s="45" t="s">
        <v>63</v>
      </c>
      <c r="C102" s="45" t="e">
        <f>$R$44</f>
        <v>#DIV/0!</v>
      </c>
      <c r="D102" s="45" t="e">
        <f>$S$44</f>
        <v>#DIV/0!</v>
      </c>
      <c r="E102" s="45" t="e">
        <f>$T$44</f>
        <v>#DIV/0!</v>
      </c>
      <c r="F102" s="45" t="e">
        <f>$U$44</f>
        <v>#DIV/0!</v>
      </c>
      <c r="G102" s="45" t="e">
        <f>$V$44</f>
        <v>#DIV/0!</v>
      </c>
      <c r="H102" s="45" t="e">
        <f>$W$44</f>
        <v>#DIV/0!</v>
      </c>
      <c r="I102" s="94" t="e">
        <f>$X$44</f>
        <v>#DIV/0!</v>
      </c>
      <c r="J102" s="96" t="s">
        <v>97</v>
      </c>
      <c r="K102" s="129"/>
      <c r="L102" s="129"/>
      <c r="M102" s="130"/>
    </row>
    <row r="103" spans="1:13" ht="16.5" customHeight="1" thickBot="1">
      <c r="A103" s="93"/>
      <c r="B103" s="73" t="s">
        <v>64</v>
      </c>
      <c r="C103" s="73" t="e">
        <f>$R$45</f>
        <v>#DIV/0!</v>
      </c>
      <c r="D103" s="73" t="e">
        <f>$S$45</f>
        <v>#DIV/0!</v>
      </c>
      <c r="E103" s="73" t="e">
        <f>$T$45</f>
        <v>#DIV/0!</v>
      </c>
      <c r="F103" s="73" t="e">
        <f>$U$45</f>
        <v>#DIV/0!</v>
      </c>
      <c r="G103" s="73" t="e">
        <f>$V$45</f>
        <v>#DIV/0!</v>
      </c>
      <c r="H103" s="73" t="e">
        <f>$W$45</f>
        <v>#DIV/0!</v>
      </c>
      <c r="I103" s="95" t="e">
        <f>$X$45</f>
        <v>#DIV/0!</v>
      </c>
      <c r="J103" s="97" t="s">
        <v>98</v>
      </c>
      <c r="K103" s="131"/>
      <c r="L103" s="131"/>
      <c r="M103" s="132"/>
    </row>
    <row r="104" spans="1:13" ht="16.5" customHeight="1">
      <c r="A104" s="41"/>
      <c r="C104" s="41"/>
      <c r="D104" s="41"/>
      <c r="E104" s="41"/>
      <c r="F104" s="41"/>
      <c r="G104" s="41"/>
      <c r="H104" s="41"/>
      <c r="I104" s="41"/>
      <c r="K104" s="41"/>
      <c r="L104" s="41"/>
      <c r="M104" s="42"/>
    </row>
    <row r="105" spans="1:13" ht="16.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9"/>
    </row>
    <row r="106" spans="1:13" ht="16.5" customHeight="1">
      <c r="A106" s="133" t="str">
        <f>$A$1</f>
        <v>嘉義縣立嘉新國民中學○○上學期第一次期中考</v>
      </c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</row>
    <row r="107" spans="1:13" ht="16.5" customHeight="1" thickBo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2"/>
    </row>
    <row r="108" spans="1:13" ht="16.5" customHeight="1">
      <c r="A108" s="43" t="s">
        <v>0</v>
      </c>
      <c r="B108" s="62" t="s">
        <v>1</v>
      </c>
      <c r="C108" s="62" t="s">
        <v>90</v>
      </c>
      <c r="D108" s="62" t="s">
        <v>91</v>
      </c>
      <c r="E108" s="62" t="s">
        <v>92</v>
      </c>
      <c r="F108" s="62" t="s">
        <v>93</v>
      </c>
      <c r="G108" s="62" t="s">
        <v>94</v>
      </c>
      <c r="H108" s="62" t="s">
        <v>95</v>
      </c>
      <c r="I108" s="62" t="s">
        <v>96</v>
      </c>
      <c r="J108" s="62" t="s">
        <v>72</v>
      </c>
      <c r="K108" s="62" t="s">
        <v>89</v>
      </c>
      <c r="L108" s="62" t="s">
        <v>74</v>
      </c>
      <c r="M108" s="64" t="s">
        <v>73</v>
      </c>
    </row>
    <row r="109" spans="1:13" ht="16.5" customHeight="1">
      <c r="A109" s="91" t="str">
        <f>O10</f>
        <v>08</v>
      </c>
      <c r="B109" s="45">
        <f>P10</f>
        <v>0</v>
      </c>
      <c r="C109" s="46">
        <f>R10</f>
        <v>0</v>
      </c>
      <c r="D109" s="46">
        <f t="shared" ref="D109:M109" si="19">S10</f>
        <v>0</v>
      </c>
      <c r="E109" s="46">
        <f t="shared" si="19"/>
        <v>0</v>
      </c>
      <c r="F109" s="46">
        <f t="shared" si="19"/>
        <v>0</v>
      </c>
      <c r="G109" s="46">
        <f t="shared" si="19"/>
        <v>0</v>
      </c>
      <c r="H109" s="46">
        <f t="shared" si="19"/>
        <v>0</v>
      </c>
      <c r="I109" s="46">
        <f t="shared" si="19"/>
        <v>0</v>
      </c>
      <c r="J109" s="125" t="e">
        <f t="shared" si="19"/>
        <v>#DIV/0!</v>
      </c>
      <c r="K109" s="47">
        <f t="shared" si="19"/>
        <v>0</v>
      </c>
      <c r="L109" s="90">
        <f t="shared" si="19"/>
        <v>1</v>
      </c>
      <c r="M109" s="58">
        <f t="shared" si="19"/>
        <v>0</v>
      </c>
    </row>
    <row r="110" spans="1:13" ht="16.5" customHeight="1">
      <c r="A110" s="91"/>
      <c r="B110" s="45"/>
      <c r="C110" s="45"/>
      <c r="D110" s="45"/>
      <c r="E110" s="45"/>
      <c r="F110" s="45"/>
      <c r="G110" s="45"/>
      <c r="H110" s="45"/>
      <c r="I110" s="45"/>
      <c r="J110" s="52"/>
      <c r="K110" s="45"/>
      <c r="L110" s="45"/>
      <c r="M110" s="92"/>
    </row>
    <row r="111" spans="1:13" ht="16.5" customHeight="1">
      <c r="A111" s="91"/>
      <c r="B111" s="45" t="s">
        <v>58</v>
      </c>
      <c r="C111" s="45">
        <f>$R$38</f>
        <v>0</v>
      </c>
      <c r="D111" s="45">
        <f>$S$38</f>
        <v>0</v>
      </c>
      <c r="E111" s="45">
        <f>$T$38</f>
        <v>0</v>
      </c>
      <c r="F111" s="45">
        <f>$U$38</f>
        <v>0</v>
      </c>
      <c r="G111" s="45">
        <f>$V$38</f>
        <v>0</v>
      </c>
      <c r="H111" s="45">
        <f>$W$38</f>
        <v>0</v>
      </c>
      <c r="I111" s="45">
        <f>$X$38</f>
        <v>0</v>
      </c>
      <c r="J111" s="52">
        <f>$Y$38</f>
        <v>0</v>
      </c>
      <c r="K111" s="45"/>
      <c r="L111" s="45"/>
      <c r="M111" s="92"/>
    </row>
    <row r="112" spans="1:13" ht="16.5" customHeight="1">
      <c r="A112" s="91"/>
      <c r="B112" s="45" t="s">
        <v>59</v>
      </c>
      <c r="C112" s="45">
        <f>$R$39</f>
        <v>0</v>
      </c>
      <c r="D112" s="45">
        <f>$S$39</f>
        <v>0</v>
      </c>
      <c r="E112" s="45">
        <f>$T$39</f>
        <v>0</v>
      </c>
      <c r="F112" s="45">
        <f>$U$39</f>
        <v>0</v>
      </c>
      <c r="G112" s="45">
        <f>$V$39</f>
        <v>0</v>
      </c>
      <c r="H112" s="45">
        <f>$W$39</f>
        <v>0</v>
      </c>
      <c r="I112" s="45">
        <f>$X$39</f>
        <v>0</v>
      </c>
      <c r="J112" s="52">
        <f>$Y$39</f>
        <v>0</v>
      </c>
      <c r="K112" s="45"/>
      <c r="L112" s="45"/>
      <c r="M112" s="92"/>
    </row>
    <row r="113" spans="1:13" ht="16.5" customHeight="1">
      <c r="A113" s="91"/>
      <c r="B113" s="45" t="s">
        <v>60</v>
      </c>
      <c r="C113" s="45">
        <f>$R$40</f>
        <v>0</v>
      </c>
      <c r="D113" s="45">
        <f>$S$40</f>
        <v>0</v>
      </c>
      <c r="E113" s="45">
        <f>$T$40</f>
        <v>0</v>
      </c>
      <c r="F113" s="45">
        <f>$U$40</f>
        <v>0</v>
      </c>
      <c r="G113" s="45">
        <f>$V$40</f>
        <v>0</v>
      </c>
      <c r="H113" s="45">
        <f>$W$40</f>
        <v>0</v>
      </c>
      <c r="I113" s="45">
        <f>$X$40</f>
        <v>0</v>
      </c>
      <c r="J113" s="52">
        <f>$Y$40</f>
        <v>0</v>
      </c>
      <c r="K113" s="45"/>
      <c r="L113" s="45"/>
      <c r="M113" s="92"/>
    </row>
    <row r="114" spans="1:13" ht="16.5" customHeight="1">
      <c r="A114" s="91"/>
      <c r="B114" s="45" t="s">
        <v>61</v>
      </c>
      <c r="C114" s="45">
        <f>$R$41</f>
        <v>0</v>
      </c>
      <c r="D114" s="45">
        <f>$S$41</f>
        <v>0</v>
      </c>
      <c r="E114" s="45">
        <f>$T$41</f>
        <v>0</v>
      </c>
      <c r="F114" s="45">
        <f>$U$41</f>
        <v>0</v>
      </c>
      <c r="G114" s="45">
        <f>$V$41</f>
        <v>0</v>
      </c>
      <c r="H114" s="45">
        <f>$W$41</f>
        <v>0</v>
      </c>
      <c r="I114" s="45">
        <f>$X$41</f>
        <v>0</v>
      </c>
      <c r="J114" s="52">
        <f>$Y$41</f>
        <v>0</v>
      </c>
      <c r="K114" s="45"/>
      <c r="L114" s="45"/>
      <c r="M114" s="92"/>
    </row>
    <row r="115" spans="1:13" ht="16.5" customHeight="1">
      <c r="A115" s="91"/>
      <c r="B115" s="45" t="s">
        <v>103</v>
      </c>
      <c r="C115" s="45">
        <f>$R$42</f>
        <v>0</v>
      </c>
      <c r="D115" s="45">
        <f>$S$42</f>
        <v>0</v>
      </c>
      <c r="E115" s="45">
        <f>$T$42</f>
        <v>0</v>
      </c>
      <c r="F115" s="45">
        <f>$U$42</f>
        <v>0</v>
      </c>
      <c r="G115" s="45">
        <f>$V$42</f>
        <v>0</v>
      </c>
      <c r="H115" s="45">
        <f>$W$42</f>
        <v>0</v>
      </c>
      <c r="I115" s="45">
        <f>$X$42</f>
        <v>0</v>
      </c>
      <c r="J115" s="52">
        <f>$Y$42</f>
        <v>0</v>
      </c>
      <c r="K115" s="45"/>
      <c r="L115" s="45"/>
      <c r="M115" s="92"/>
    </row>
    <row r="116" spans="1:13" ht="16.5" customHeight="1">
      <c r="A116" s="91"/>
      <c r="B116" s="45" t="s">
        <v>62</v>
      </c>
      <c r="C116" s="45">
        <f>$R$43</f>
        <v>0</v>
      </c>
      <c r="D116" s="45">
        <f>$S$43</f>
        <v>0</v>
      </c>
      <c r="E116" s="45">
        <f>$T$43</f>
        <v>0</v>
      </c>
      <c r="F116" s="45">
        <f>$U$43</f>
        <v>0</v>
      </c>
      <c r="G116" s="45">
        <f>$V$43</f>
        <v>0</v>
      </c>
      <c r="H116" s="45">
        <f>$W$43</f>
        <v>0</v>
      </c>
      <c r="I116" s="45">
        <f>$X$43</f>
        <v>0</v>
      </c>
      <c r="J116" s="96">
        <f>$Y$43</f>
        <v>0</v>
      </c>
      <c r="K116" s="45"/>
      <c r="L116" s="45"/>
      <c r="M116" s="92"/>
    </row>
    <row r="117" spans="1:13" ht="16.5" customHeight="1">
      <c r="A117" s="91"/>
      <c r="B117" s="45" t="s">
        <v>63</v>
      </c>
      <c r="C117" s="45" t="e">
        <f>$R$44</f>
        <v>#DIV/0!</v>
      </c>
      <c r="D117" s="45" t="e">
        <f>$S$44</f>
        <v>#DIV/0!</v>
      </c>
      <c r="E117" s="45" t="e">
        <f>$T$44</f>
        <v>#DIV/0!</v>
      </c>
      <c r="F117" s="45" t="e">
        <f>$U$44</f>
        <v>#DIV/0!</v>
      </c>
      <c r="G117" s="45" t="e">
        <f>$V$44</f>
        <v>#DIV/0!</v>
      </c>
      <c r="H117" s="45" t="e">
        <f>$W$44</f>
        <v>#DIV/0!</v>
      </c>
      <c r="I117" s="94" t="e">
        <f>$X$44</f>
        <v>#DIV/0!</v>
      </c>
      <c r="J117" s="96" t="s">
        <v>97</v>
      </c>
      <c r="K117" s="129"/>
      <c r="L117" s="129"/>
      <c r="M117" s="130"/>
    </row>
    <row r="118" spans="1:13" ht="16.5" customHeight="1" thickBot="1">
      <c r="A118" s="93"/>
      <c r="B118" s="73" t="s">
        <v>64</v>
      </c>
      <c r="C118" s="73" t="e">
        <f>$R$45</f>
        <v>#DIV/0!</v>
      </c>
      <c r="D118" s="73" t="e">
        <f>$S$45</f>
        <v>#DIV/0!</v>
      </c>
      <c r="E118" s="73" t="e">
        <f>$T$45</f>
        <v>#DIV/0!</v>
      </c>
      <c r="F118" s="73" t="e">
        <f>$U$45</f>
        <v>#DIV/0!</v>
      </c>
      <c r="G118" s="73" t="e">
        <f>$V$45</f>
        <v>#DIV/0!</v>
      </c>
      <c r="H118" s="73" t="e">
        <f>$W$45</f>
        <v>#DIV/0!</v>
      </c>
      <c r="I118" s="95" t="e">
        <f>$X$45</f>
        <v>#DIV/0!</v>
      </c>
      <c r="J118" s="97" t="s">
        <v>98</v>
      </c>
      <c r="K118" s="131"/>
      <c r="L118" s="131"/>
      <c r="M118" s="132"/>
    </row>
    <row r="119" spans="1:13" ht="16.5" customHeight="1">
      <c r="A119" s="41"/>
      <c r="C119" s="41"/>
      <c r="D119" s="41"/>
      <c r="E119" s="41"/>
      <c r="F119" s="41"/>
      <c r="G119" s="41"/>
      <c r="H119" s="41"/>
      <c r="I119" s="41"/>
      <c r="K119" s="41"/>
      <c r="L119" s="41"/>
      <c r="M119" s="42"/>
    </row>
    <row r="120" spans="1:13" ht="16.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9"/>
    </row>
    <row r="121" spans="1:13" ht="16.5" customHeight="1">
      <c r="A121" s="133" t="str">
        <f>$A$1</f>
        <v>嘉義縣立嘉新國民中學○○上學期第一次期中考</v>
      </c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</row>
    <row r="122" spans="1:13" ht="16.5" customHeight="1" thickBo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2"/>
    </row>
    <row r="123" spans="1:13" ht="16.5" customHeight="1">
      <c r="A123" s="43" t="s">
        <v>0</v>
      </c>
      <c r="B123" s="62" t="s">
        <v>1</v>
      </c>
      <c r="C123" s="62" t="s">
        <v>90</v>
      </c>
      <c r="D123" s="62" t="s">
        <v>91</v>
      </c>
      <c r="E123" s="62" t="s">
        <v>92</v>
      </c>
      <c r="F123" s="62" t="s">
        <v>93</v>
      </c>
      <c r="G123" s="62" t="s">
        <v>94</v>
      </c>
      <c r="H123" s="62" t="s">
        <v>95</v>
      </c>
      <c r="I123" s="62" t="s">
        <v>96</v>
      </c>
      <c r="J123" s="62" t="s">
        <v>72</v>
      </c>
      <c r="K123" s="62" t="s">
        <v>89</v>
      </c>
      <c r="L123" s="62" t="s">
        <v>74</v>
      </c>
      <c r="M123" s="64" t="s">
        <v>73</v>
      </c>
    </row>
    <row r="124" spans="1:13" ht="16.5" customHeight="1">
      <c r="A124" s="91" t="str">
        <f>O11</f>
        <v>09</v>
      </c>
      <c r="B124" s="45">
        <f>P11</f>
        <v>0</v>
      </c>
      <c r="C124" s="46">
        <f>R11</f>
        <v>0</v>
      </c>
      <c r="D124" s="46">
        <f t="shared" ref="D124:M124" si="20">S11</f>
        <v>0</v>
      </c>
      <c r="E124" s="46">
        <f t="shared" si="20"/>
        <v>0</v>
      </c>
      <c r="F124" s="46">
        <f t="shared" si="20"/>
        <v>0</v>
      </c>
      <c r="G124" s="46">
        <f t="shared" si="20"/>
        <v>0</v>
      </c>
      <c r="H124" s="46">
        <f t="shared" si="20"/>
        <v>0</v>
      </c>
      <c r="I124" s="46">
        <f t="shared" si="20"/>
        <v>0</v>
      </c>
      <c r="J124" s="125" t="e">
        <f t="shared" si="20"/>
        <v>#DIV/0!</v>
      </c>
      <c r="K124" s="47">
        <f t="shared" si="20"/>
        <v>0</v>
      </c>
      <c r="L124" s="90">
        <f t="shared" si="20"/>
        <v>1</v>
      </c>
      <c r="M124" s="58">
        <f t="shared" si="20"/>
        <v>0</v>
      </c>
    </row>
    <row r="125" spans="1:13" ht="16.5" customHeight="1">
      <c r="A125" s="91"/>
      <c r="B125" s="45"/>
      <c r="C125" s="45"/>
      <c r="D125" s="45"/>
      <c r="E125" s="45"/>
      <c r="F125" s="45"/>
      <c r="G125" s="45"/>
      <c r="H125" s="45"/>
      <c r="I125" s="45"/>
      <c r="J125" s="52"/>
      <c r="K125" s="45"/>
      <c r="L125" s="45"/>
      <c r="M125" s="92"/>
    </row>
    <row r="126" spans="1:13" ht="16.5" customHeight="1">
      <c r="A126" s="91"/>
      <c r="B126" s="45" t="s">
        <v>58</v>
      </c>
      <c r="C126" s="45">
        <f>$R$38</f>
        <v>0</v>
      </c>
      <c r="D126" s="45">
        <f>$S$38</f>
        <v>0</v>
      </c>
      <c r="E126" s="45">
        <f>$T$38</f>
        <v>0</v>
      </c>
      <c r="F126" s="45">
        <f>$U$38</f>
        <v>0</v>
      </c>
      <c r="G126" s="45">
        <f>$V$38</f>
        <v>0</v>
      </c>
      <c r="H126" s="45">
        <f>$W$38</f>
        <v>0</v>
      </c>
      <c r="I126" s="45">
        <f>$X$38</f>
        <v>0</v>
      </c>
      <c r="J126" s="52">
        <f>$Y$38</f>
        <v>0</v>
      </c>
      <c r="K126" s="45"/>
      <c r="L126" s="45"/>
      <c r="M126" s="92"/>
    </row>
    <row r="127" spans="1:13" ht="16.5" customHeight="1">
      <c r="A127" s="91"/>
      <c r="B127" s="45" t="s">
        <v>59</v>
      </c>
      <c r="C127" s="45">
        <f>$R$39</f>
        <v>0</v>
      </c>
      <c r="D127" s="45">
        <f>$S$39</f>
        <v>0</v>
      </c>
      <c r="E127" s="45">
        <f>$T$39</f>
        <v>0</v>
      </c>
      <c r="F127" s="45">
        <f>$U$39</f>
        <v>0</v>
      </c>
      <c r="G127" s="45">
        <f>$V$39</f>
        <v>0</v>
      </c>
      <c r="H127" s="45">
        <f>$W$39</f>
        <v>0</v>
      </c>
      <c r="I127" s="45">
        <f>$X$39</f>
        <v>0</v>
      </c>
      <c r="J127" s="52">
        <f>$Y$39</f>
        <v>0</v>
      </c>
      <c r="K127" s="45"/>
      <c r="L127" s="45"/>
      <c r="M127" s="92"/>
    </row>
    <row r="128" spans="1:13" ht="16.5" customHeight="1">
      <c r="A128" s="91"/>
      <c r="B128" s="45" t="s">
        <v>60</v>
      </c>
      <c r="C128" s="45">
        <f>$R$40</f>
        <v>0</v>
      </c>
      <c r="D128" s="45">
        <f>$S$40</f>
        <v>0</v>
      </c>
      <c r="E128" s="45">
        <f>$T$40</f>
        <v>0</v>
      </c>
      <c r="F128" s="45">
        <f>$U$40</f>
        <v>0</v>
      </c>
      <c r="G128" s="45">
        <f>$V$40</f>
        <v>0</v>
      </c>
      <c r="H128" s="45">
        <f>$W$40</f>
        <v>0</v>
      </c>
      <c r="I128" s="45">
        <f>$X$40</f>
        <v>0</v>
      </c>
      <c r="J128" s="52">
        <f>$Y$40</f>
        <v>0</v>
      </c>
      <c r="K128" s="45"/>
      <c r="L128" s="45"/>
      <c r="M128" s="92"/>
    </row>
    <row r="129" spans="1:13" ht="16.5" customHeight="1">
      <c r="A129" s="91"/>
      <c r="B129" s="45" t="s">
        <v>61</v>
      </c>
      <c r="C129" s="45">
        <f>$R$41</f>
        <v>0</v>
      </c>
      <c r="D129" s="45">
        <f>$S$41</f>
        <v>0</v>
      </c>
      <c r="E129" s="45">
        <f>$T$41</f>
        <v>0</v>
      </c>
      <c r="F129" s="45">
        <f>$U$41</f>
        <v>0</v>
      </c>
      <c r="G129" s="45">
        <f>$V$41</f>
        <v>0</v>
      </c>
      <c r="H129" s="45">
        <f>$W$41</f>
        <v>0</v>
      </c>
      <c r="I129" s="45">
        <f>$X$41</f>
        <v>0</v>
      </c>
      <c r="J129" s="52">
        <f>$Y$41</f>
        <v>0</v>
      </c>
      <c r="K129" s="45"/>
      <c r="L129" s="45"/>
      <c r="M129" s="92"/>
    </row>
    <row r="130" spans="1:13" ht="16.5" customHeight="1">
      <c r="A130" s="91"/>
      <c r="B130" s="45" t="s">
        <v>103</v>
      </c>
      <c r="C130" s="45">
        <f>$R$42</f>
        <v>0</v>
      </c>
      <c r="D130" s="45">
        <f>$S$42</f>
        <v>0</v>
      </c>
      <c r="E130" s="45">
        <f>$T$42</f>
        <v>0</v>
      </c>
      <c r="F130" s="45">
        <f>$U$42</f>
        <v>0</v>
      </c>
      <c r="G130" s="45">
        <f>$V$42</f>
        <v>0</v>
      </c>
      <c r="H130" s="45">
        <f>$W$42</f>
        <v>0</v>
      </c>
      <c r="I130" s="45">
        <f>$X$42</f>
        <v>0</v>
      </c>
      <c r="J130" s="52">
        <f>$Y$42</f>
        <v>0</v>
      </c>
      <c r="K130" s="45"/>
      <c r="L130" s="45"/>
      <c r="M130" s="92"/>
    </row>
    <row r="131" spans="1:13" ht="16.5" customHeight="1">
      <c r="A131" s="91"/>
      <c r="B131" s="45" t="s">
        <v>62</v>
      </c>
      <c r="C131" s="45">
        <f>$R$43</f>
        <v>0</v>
      </c>
      <c r="D131" s="45">
        <f>$S$43</f>
        <v>0</v>
      </c>
      <c r="E131" s="45">
        <f>$T$43</f>
        <v>0</v>
      </c>
      <c r="F131" s="45">
        <f>$U$43</f>
        <v>0</v>
      </c>
      <c r="G131" s="45">
        <f>$V$43</f>
        <v>0</v>
      </c>
      <c r="H131" s="45">
        <f>$W$43</f>
        <v>0</v>
      </c>
      <c r="I131" s="45">
        <f>$X$43</f>
        <v>0</v>
      </c>
      <c r="J131" s="96">
        <f>$Y$43</f>
        <v>0</v>
      </c>
      <c r="K131" s="45"/>
      <c r="L131" s="45"/>
      <c r="M131" s="92"/>
    </row>
    <row r="132" spans="1:13" ht="16.5" customHeight="1">
      <c r="A132" s="91"/>
      <c r="B132" s="45" t="s">
        <v>63</v>
      </c>
      <c r="C132" s="45" t="e">
        <f>$R$44</f>
        <v>#DIV/0!</v>
      </c>
      <c r="D132" s="45" t="e">
        <f>$S$44</f>
        <v>#DIV/0!</v>
      </c>
      <c r="E132" s="45" t="e">
        <f>$T$44</f>
        <v>#DIV/0!</v>
      </c>
      <c r="F132" s="45" t="e">
        <f>$U$44</f>
        <v>#DIV/0!</v>
      </c>
      <c r="G132" s="45" t="e">
        <f>$V$44</f>
        <v>#DIV/0!</v>
      </c>
      <c r="H132" s="45" t="e">
        <f>$W$44</f>
        <v>#DIV/0!</v>
      </c>
      <c r="I132" s="94" t="e">
        <f>$X$44</f>
        <v>#DIV/0!</v>
      </c>
      <c r="J132" s="96" t="s">
        <v>97</v>
      </c>
      <c r="K132" s="129"/>
      <c r="L132" s="129"/>
      <c r="M132" s="130"/>
    </row>
    <row r="133" spans="1:13" ht="16.5" customHeight="1" thickBot="1">
      <c r="A133" s="93"/>
      <c r="B133" s="73" t="s">
        <v>64</v>
      </c>
      <c r="C133" s="73" t="e">
        <f>$R$45</f>
        <v>#DIV/0!</v>
      </c>
      <c r="D133" s="73" t="e">
        <f>$S$45</f>
        <v>#DIV/0!</v>
      </c>
      <c r="E133" s="73" t="e">
        <f>$T$45</f>
        <v>#DIV/0!</v>
      </c>
      <c r="F133" s="73" t="e">
        <f>$U$45</f>
        <v>#DIV/0!</v>
      </c>
      <c r="G133" s="73" t="e">
        <f>$V$45</f>
        <v>#DIV/0!</v>
      </c>
      <c r="H133" s="73" t="e">
        <f>$W$45</f>
        <v>#DIV/0!</v>
      </c>
      <c r="I133" s="95" t="e">
        <f>$X$45</f>
        <v>#DIV/0!</v>
      </c>
      <c r="J133" s="97" t="s">
        <v>98</v>
      </c>
      <c r="K133" s="131"/>
      <c r="L133" s="131"/>
      <c r="M133" s="132"/>
    </row>
    <row r="134" spans="1:13" ht="16.5" customHeight="1">
      <c r="A134" s="41"/>
      <c r="C134" s="41"/>
      <c r="D134" s="41"/>
      <c r="E134" s="41"/>
      <c r="F134" s="41"/>
      <c r="G134" s="41"/>
      <c r="H134" s="41"/>
      <c r="I134" s="41"/>
      <c r="K134" s="41"/>
      <c r="L134" s="41"/>
      <c r="M134" s="42"/>
    </row>
    <row r="135" spans="1:13" ht="16.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9"/>
    </row>
    <row r="136" spans="1:13" ht="16.5" customHeight="1">
      <c r="A136" s="133" t="str">
        <f>$A$1</f>
        <v>嘉義縣立嘉新國民中學○○上學期第一次期中考</v>
      </c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</row>
    <row r="137" spans="1:13" ht="16.5" customHeight="1" thickBo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2"/>
    </row>
    <row r="138" spans="1:13" ht="16.5" customHeight="1">
      <c r="A138" s="43" t="s">
        <v>0</v>
      </c>
      <c r="B138" s="62" t="s">
        <v>1</v>
      </c>
      <c r="C138" s="62" t="s">
        <v>90</v>
      </c>
      <c r="D138" s="62" t="s">
        <v>91</v>
      </c>
      <c r="E138" s="62" t="s">
        <v>92</v>
      </c>
      <c r="F138" s="62" t="s">
        <v>93</v>
      </c>
      <c r="G138" s="62" t="s">
        <v>94</v>
      </c>
      <c r="H138" s="62" t="s">
        <v>95</v>
      </c>
      <c r="I138" s="62" t="s">
        <v>96</v>
      </c>
      <c r="J138" s="62" t="s">
        <v>72</v>
      </c>
      <c r="K138" s="62" t="s">
        <v>89</v>
      </c>
      <c r="L138" s="62" t="s">
        <v>74</v>
      </c>
      <c r="M138" s="64" t="s">
        <v>73</v>
      </c>
    </row>
    <row r="139" spans="1:13" ht="16.5" customHeight="1">
      <c r="A139" s="91" t="str">
        <f>O12</f>
        <v>10</v>
      </c>
      <c r="B139" s="45">
        <f>P12</f>
        <v>0</v>
      </c>
      <c r="C139" s="46">
        <f>R12</f>
        <v>0</v>
      </c>
      <c r="D139" s="46">
        <f t="shared" ref="D139:M139" si="21">S12</f>
        <v>0</v>
      </c>
      <c r="E139" s="46">
        <f t="shared" si="21"/>
        <v>0</v>
      </c>
      <c r="F139" s="46">
        <f t="shared" si="21"/>
        <v>0</v>
      </c>
      <c r="G139" s="46">
        <f t="shared" si="21"/>
        <v>0</v>
      </c>
      <c r="H139" s="46">
        <f t="shared" si="21"/>
        <v>0</v>
      </c>
      <c r="I139" s="46">
        <f t="shared" si="21"/>
        <v>0</v>
      </c>
      <c r="J139" s="125" t="e">
        <f t="shared" si="21"/>
        <v>#DIV/0!</v>
      </c>
      <c r="K139" s="47">
        <f t="shared" si="21"/>
        <v>0</v>
      </c>
      <c r="L139" s="90">
        <f t="shared" si="21"/>
        <v>1</v>
      </c>
      <c r="M139" s="58">
        <f t="shared" si="21"/>
        <v>0</v>
      </c>
    </row>
    <row r="140" spans="1:13" ht="16.5" customHeight="1">
      <c r="A140" s="91"/>
      <c r="B140" s="45"/>
      <c r="C140" s="45"/>
      <c r="D140" s="45"/>
      <c r="E140" s="45"/>
      <c r="F140" s="45"/>
      <c r="G140" s="45"/>
      <c r="H140" s="45"/>
      <c r="I140" s="45"/>
      <c r="J140" s="52"/>
      <c r="K140" s="45"/>
      <c r="L140" s="45"/>
      <c r="M140" s="92"/>
    </row>
    <row r="141" spans="1:13" ht="16.5" customHeight="1">
      <c r="A141" s="91"/>
      <c r="B141" s="45" t="s">
        <v>58</v>
      </c>
      <c r="C141" s="45">
        <f>$R$38</f>
        <v>0</v>
      </c>
      <c r="D141" s="45">
        <f>$S$38</f>
        <v>0</v>
      </c>
      <c r="E141" s="45">
        <f>$T$38</f>
        <v>0</v>
      </c>
      <c r="F141" s="45">
        <f>$U$38</f>
        <v>0</v>
      </c>
      <c r="G141" s="45">
        <f>$V$38</f>
        <v>0</v>
      </c>
      <c r="H141" s="45">
        <f>$W$38</f>
        <v>0</v>
      </c>
      <c r="I141" s="45">
        <f>$X$38</f>
        <v>0</v>
      </c>
      <c r="J141" s="52">
        <f>$Y$38</f>
        <v>0</v>
      </c>
      <c r="K141" s="45"/>
      <c r="L141" s="45"/>
      <c r="M141" s="92"/>
    </row>
    <row r="142" spans="1:13" ht="16.5" customHeight="1">
      <c r="A142" s="91"/>
      <c r="B142" s="45" t="s">
        <v>59</v>
      </c>
      <c r="C142" s="45">
        <f>$R$39</f>
        <v>0</v>
      </c>
      <c r="D142" s="45">
        <f>$S$39</f>
        <v>0</v>
      </c>
      <c r="E142" s="45">
        <f>$T$39</f>
        <v>0</v>
      </c>
      <c r="F142" s="45">
        <f>$U$39</f>
        <v>0</v>
      </c>
      <c r="G142" s="45">
        <f>$V$39</f>
        <v>0</v>
      </c>
      <c r="H142" s="45">
        <f>$W$39</f>
        <v>0</v>
      </c>
      <c r="I142" s="45">
        <f>$X$39</f>
        <v>0</v>
      </c>
      <c r="J142" s="52">
        <f>$Y$39</f>
        <v>0</v>
      </c>
      <c r="K142" s="45"/>
      <c r="L142" s="45"/>
      <c r="M142" s="92"/>
    </row>
    <row r="143" spans="1:13" ht="16.5" customHeight="1">
      <c r="A143" s="91"/>
      <c r="B143" s="45" t="s">
        <v>60</v>
      </c>
      <c r="C143" s="45">
        <f>$R$40</f>
        <v>0</v>
      </c>
      <c r="D143" s="45">
        <f>$S$40</f>
        <v>0</v>
      </c>
      <c r="E143" s="45">
        <f>$T$40</f>
        <v>0</v>
      </c>
      <c r="F143" s="45">
        <f>$U$40</f>
        <v>0</v>
      </c>
      <c r="G143" s="45">
        <f>$V$40</f>
        <v>0</v>
      </c>
      <c r="H143" s="45">
        <f>$W$40</f>
        <v>0</v>
      </c>
      <c r="I143" s="45">
        <f>$X$40</f>
        <v>0</v>
      </c>
      <c r="J143" s="52">
        <f>$Y$40</f>
        <v>0</v>
      </c>
      <c r="K143" s="45"/>
      <c r="L143" s="45"/>
      <c r="M143" s="92"/>
    </row>
    <row r="144" spans="1:13" ht="16.5" customHeight="1">
      <c r="A144" s="91"/>
      <c r="B144" s="45" t="s">
        <v>61</v>
      </c>
      <c r="C144" s="45">
        <f>$R$41</f>
        <v>0</v>
      </c>
      <c r="D144" s="45">
        <f>$S$41</f>
        <v>0</v>
      </c>
      <c r="E144" s="45">
        <f>$T$41</f>
        <v>0</v>
      </c>
      <c r="F144" s="45">
        <f>$U$41</f>
        <v>0</v>
      </c>
      <c r="G144" s="45">
        <f>$V$41</f>
        <v>0</v>
      </c>
      <c r="H144" s="45">
        <f>$W$41</f>
        <v>0</v>
      </c>
      <c r="I144" s="45">
        <f>$X$41</f>
        <v>0</v>
      </c>
      <c r="J144" s="52">
        <f>$Y$41</f>
        <v>0</v>
      </c>
      <c r="K144" s="45"/>
      <c r="L144" s="45"/>
      <c r="M144" s="92"/>
    </row>
    <row r="145" spans="1:13" ht="16.5" customHeight="1">
      <c r="A145" s="91"/>
      <c r="B145" s="45" t="s">
        <v>103</v>
      </c>
      <c r="C145" s="45">
        <f>$R$42</f>
        <v>0</v>
      </c>
      <c r="D145" s="45">
        <f>$S$42</f>
        <v>0</v>
      </c>
      <c r="E145" s="45">
        <f>$T$42</f>
        <v>0</v>
      </c>
      <c r="F145" s="45">
        <f>$U$42</f>
        <v>0</v>
      </c>
      <c r="G145" s="45">
        <f>$V$42</f>
        <v>0</v>
      </c>
      <c r="H145" s="45">
        <f>$W$42</f>
        <v>0</v>
      </c>
      <c r="I145" s="45">
        <f>$X$42</f>
        <v>0</v>
      </c>
      <c r="J145" s="52">
        <f>$Y$42</f>
        <v>0</v>
      </c>
      <c r="K145" s="45"/>
      <c r="L145" s="45"/>
      <c r="M145" s="92"/>
    </row>
    <row r="146" spans="1:13" ht="16.5" customHeight="1">
      <c r="A146" s="91"/>
      <c r="B146" s="45" t="s">
        <v>62</v>
      </c>
      <c r="C146" s="45">
        <f>$R$43</f>
        <v>0</v>
      </c>
      <c r="D146" s="45">
        <f>$S$43</f>
        <v>0</v>
      </c>
      <c r="E146" s="45">
        <f>$T$43</f>
        <v>0</v>
      </c>
      <c r="F146" s="45">
        <f>$U$43</f>
        <v>0</v>
      </c>
      <c r="G146" s="45">
        <f>$V$43</f>
        <v>0</v>
      </c>
      <c r="H146" s="45">
        <f>$W$43</f>
        <v>0</v>
      </c>
      <c r="I146" s="45">
        <f>$X$43</f>
        <v>0</v>
      </c>
      <c r="J146" s="96">
        <f>$Y$43</f>
        <v>0</v>
      </c>
      <c r="K146" s="45"/>
      <c r="L146" s="45"/>
      <c r="M146" s="92"/>
    </row>
    <row r="147" spans="1:13" ht="16.5" customHeight="1">
      <c r="A147" s="91"/>
      <c r="B147" s="45" t="s">
        <v>63</v>
      </c>
      <c r="C147" s="45" t="e">
        <f>$R$44</f>
        <v>#DIV/0!</v>
      </c>
      <c r="D147" s="45" t="e">
        <f>$S$44</f>
        <v>#DIV/0!</v>
      </c>
      <c r="E147" s="45" t="e">
        <f>$T$44</f>
        <v>#DIV/0!</v>
      </c>
      <c r="F147" s="45" t="e">
        <f>$U$44</f>
        <v>#DIV/0!</v>
      </c>
      <c r="G147" s="45" t="e">
        <f>$V$44</f>
        <v>#DIV/0!</v>
      </c>
      <c r="H147" s="45" t="e">
        <f>$W$44</f>
        <v>#DIV/0!</v>
      </c>
      <c r="I147" s="94" t="e">
        <f>$X$44</f>
        <v>#DIV/0!</v>
      </c>
      <c r="J147" s="96" t="s">
        <v>97</v>
      </c>
      <c r="K147" s="129"/>
      <c r="L147" s="129"/>
      <c r="M147" s="130"/>
    </row>
    <row r="148" spans="1:13" ht="16.5" customHeight="1" thickBot="1">
      <c r="A148" s="93"/>
      <c r="B148" s="73" t="s">
        <v>64</v>
      </c>
      <c r="C148" s="73" t="e">
        <f>$R$45</f>
        <v>#DIV/0!</v>
      </c>
      <c r="D148" s="73" t="e">
        <f>$S$45</f>
        <v>#DIV/0!</v>
      </c>
      <c r="E148" s="73" t="e">
        <f>$T$45</f>
        <v>#DIV/0!</v>
      </c>
      <c r="F148" s="73" t="e">
        <f>$U$45</f>
        <v>#DIV/0!</v>
      </c>
      <c r="G148" s="73" t="e">
        <f>$V$45</f>
        <v>#DIV/0!</v>
      </c>
      <c r="H148" s="73" t="e">
        <f>$W$45</f>
        <v>#DIV/0!</v>
      </c>
      <c r="I148" s="95" t="e">
        <f>$X$45</f>
        <v>#DIV/0!</v>
      </c>
      <c r="J148" s="97" t="s">
        <v>98</v>
      </c>
      <c r="K148" s="131"/>
      <c r="L148" s="131"/>
      <c r="M148" s="132"/>
    </row>
    <row r="149" spans="1:13" ht="16.5" customHeight="1">
      <c r="A149" s="41"/>
      <c r="C149" s="41"/>
      <c r="D149" s="41"/>
      <c r="E149" s="41"/>
      <c r="F149" s="41"/>
      <c r="G149" s="41"/>
      <c r="H149" s="41"/>
      <c r="I149" s="41"/>
      <c r="K149" s="41"/>
      <c r="L149" s="41"/>
      <c r="M149" s="42"/>
    </row>
    <row r="150" spans="1:13" ht="16.5" customHeight="1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9"/>
    </row>
    <row r="151" spans="1:13" ht="16.5" customHeight="1">
      <c r="A151" s="133" t="str">
        <f>$A$1</f>
        <v>嘉義縣立嘉新國民中學○○上學期第一次期中考</v>
      </c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</row>
    <row r="152" spans="1:13" ht="16.5" customHeight="1" thickBo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2"/>
    </row>
    <row r="153" spans="1:13" ht="16.5" customHeight="1">
      <c r="A153" s="43" t="s">
        <v>0</v>
      </c>
      <c r="B153" s="62" t="s">
        <v>1</v>
      </c>
      <c r="C153" s="62" t="s">
        <v>90</v>
      </c>
      <c r="D153" s="62" t="s">
        <v>91</v>
      </c>
      <c r="E153" s="62" t="s">
        <v>92</v>
      </c>
      <c r="F153" s="62" t="s">
        <v>93</v>
      </c>
      <c r="G153" s="62" t="s">
        <v>94</v>
      </c>
      <c r="H153" s="62" t="s">
        <v>95</v>
      </c>
      <c r="I153" s="62" t="s">
        <v>96</v>
      </c>
      <c r="J153" s="62" t="s">
        <v>72</v>
      </c>
      <c r="K153" s="62" t="s">
        <v>89</v>
      </c>
      <c r="L153" s="62" t="s">
        <v>74</v>
      </c>
      <c r="M153" s="64" t="s">
        <v>73</v>
      </c>
    </row>
    <row r="154" spans="1:13" ht="16.5" customHeight="1">
      <c r="A154" s="91" t="str">
        <f>O13</f>
        <v>11</v>
      </c>
      <c r="B154" s="45">
        <f>P13</f>
        <v>0</v>
      </c>
      <c r="C154" s="46">
        <f>R13</f>
        <v>0</v>
      </c>
      <c r="D154" s="46">
        <f t="shared" ref="D154:M154" si="22">S13</f>
        <v>0</v>
      </c>
      <c r="E154" s="46">
        <f t="shared" si="22"/>
        <v>0</v>
      </c>
      <c r="F154" s="46">
        <f t="shared" si="22"/>
        <v>0</v>
      </c>
      <c r="G154" s="46">
        <f t="shared" si="22"/>
        <v>0</v>
      </c>
      <c r="H154" s="46">
        <f t="shared" si="22"/>
        <v>0</v>
      </c>
      <c r="I154" s="46">
        <f t="shared" si="22"/>
        <v>0</v>
      </c>
      <c r="J154" s="125" t="e">
        <f t="shared" si="22"/>
        <v>#DIV/0!</v>
      </c>
      <c r="K154" s="47">
        <f t="shared" si="22"/>
        <v>0</v>
      </c>
      <c r="L154" s="90">
        <f t="shared" si="22"/>
        <v>1</v>
      </c>
      <c r="M154" s="58">
        <f t="shared" si="22"/>
        <v>0</v>
      </c>
    </row>
    <row r="155" spans="1:13" ht="16.5" customHeight="1">
      <c r="A155" s="91"/>
      <c r="B155" s="45"/>
      <c r="C155" s="45"/>
      <c r="D155" s="45"/>
      <c r="E155" s="45"/>
      <c r="F155" s="45"/>
      <c r="G155" s="45"/>
      <c r="H155" s="45"/>
      <c r="I155" s="45"/>
      <c r="J155" s="52"/>
      <c r="K155" s="45"/>
      <c r="L155" s="45"/>
      <c r="M155" s="92"/>
    </row>
    <row r="156" spans="1:13" ht="16.5" customHeight="1">
      <c r="A156" s="91"/>
      <c r="B156" s="45" t="s">
        <v>58</v>
      </c>
      <c r="C156" s="45">
        <f>$R$38</f>
        <v>0</v>
      </c>
      <c r="D156" s="45">
        <f>$S$38</f>
        <v>0</v>
      </c>
      <c r="E156" s="45">
        <f>$T$38</f>
        <v>0</v>
      </c>
      <c r="F156" s="45">
        <f>$U$38</f>
        <v>0</v>
      </c>
      <c r="G156" s="45">
        <f>$V$38</f>
        <v>0</v>
      </c>
      <c r="H156" s="45">
        <f>$W$38</f>
        <v>0</v>
      </c>
      <c r="I156" s="45">
        <f>$X$38</f>
        <v>0</v>
      </c>
      <c r="J156" s="52">
        <f>$Y$38</f>
        <v>0</v>
      </c>
      <c r="K156" s="45"/>
      <c r="L156" s="45"/>
      <c r="M156" s="92"/>
    </row>
    <row r="157" spans="1:13" ht="16.5" customHeight="1">
      <c r="A157" s="91"/>
      <c r="B157" s="45" t="s">
        <v>59</v>
      </c>
      <c r="C157" s="45">
        <f>$R$39</f>
        <v>0</v>
      </c>
      <c r="D157" s="45">
        <f>$S$39</f>
        <v>0</v>
      </c>
      <c r="E157" s="45">
        <f>$T$39</f>
        <v>0</v>
      </c>
      <c r="F157" s="45">
        <f>$U$39</f>
        <v>0</v>
      </c>
      <c r="G157" s="45">
        <f>$V$39</f>
        <v>0</v>
      </c>
      <c r="H157" s="45">
        <f>$W$39</f>
        <v>0</v>
      </c>
      <c r="I157" s="45">
        <f>$X$39</f>
        <v>0</v>
      </c>
      <c r="J157" s="52">
        <f>$Y$39</f>
        <v>0</v>
      </c>
      <c r="K157" s="45"/>
      <c r="L157" s="45"/>
      <c r="M157" s="92"/>
    </row>
    <row r="158" spans="1:13" ht="16.5" customHeight="1">
      <c r="A158" s="91"/>
      <c r="B158" s="45" t="s">
        <v>60</v>
      </c>
      <c r="C158" s="45">
        <f>$R$40</f>
        <v>0</v>
      </c>
      <c r="D158" s="45">
        <f>$S$40</f>
        <v>0</v>
      </c>
      <c r="E158" s="45">
        <f>$T$40</f>
        <v>0</v>
      </c>
      <c r="F158" s="45">
        <f>$U$40</f>
        <v>0</v>
      </c>
      <c r="G158" s="45">
        <f>$V$40</f>
        <v>0</v>
      </c>
      <c r="H158" s="45">
        <f>$W$40</f>
        <v>0</v>
      </c>
      <c r="I158" s="45">
        <f>$X$40</f>
        <v>0</v>
      </c>
      <c r="J158" s="52">
        <f>$Y$40</f>
        <v>0</v>
      </c>
      <c r="K158" s="45"/>
      <c r="L158" s="45"/>
      <c r="M158" s="92"/>
    </row>
    <row r="159" spans="1:13" ht="16.5" customHeight="1">
      <c r="A159" s="91"/>
      <c r="B159" s="45" t="s">
        <v>61</v>
      </c>
      <c r="C159" s="45">
        <f>$R$41</f>
        <v>0</v>
      </c>
      <c r="D159" s="45">
        <f>$S$41</f>
        <v>0</v>
      </c>
      <c r="E159" s="45">
        <f>$T$41</f>
        <v>0</v>
      </c>
      <c r="F159" s="45">
        <f>$U$41</f>
        <v>0</v>
      </c>
      <c r="G159" s="45">
        <f>$V$41</f>
        <v>0</v>
      </c>
      <c r="H159" s="45">
        <f>$W$41</f>
        <v>0</v>
      </c>
      <c r="I159" s="45">
        <f>$X$41</f>
        <v>0</v>
      </c>
      <c r="J159" s="52">
        <f>$Y$41</f>
        <v>0</v>
      </c>
      <c r="K159" s="45"/>
      <c r="L159" s="45"/>
      <c r="M159" s="92"/>
    </row>
    <row r="160" spans="1:13" ht="16.5" customHeight="1">
      <c r="A160" s="91"/>
      <c r="B160" s="45" t="s">
        <v>103</v>
      </c>
      <c r="C160" s="45">
        <f>$R$42</f>
        <v>0</v>
      </c>
      <c r="D160" s="45">
        <f>$S$42</f>
        <v>0</v>
      </c>
      <c r="E160" s="45">
        <f>$T$42</f>
        <v>0</v>
      </c>
      <c r="F160" s="45">
        <f>$U$42</f>
        <v>0</v>
      </c>
      <c r="G160" s="45">
        <f>$V$42</f>
        <v>0</v>
      </c>
      <c r="H160" s="45">
        <f>$W$42</f>
        <v>0</v>
      </c>
      <c r="I160" s="45">
        <f>$X$42</f>
        <v>0</v>
      </c>
      <c r="J160" s="52">
        <f>$Y$42</f>
        <v>0</v>
      </c>
      <c r="K160" s="45"/>
      <c r="L160" s="45"/>
      <c r="M160" s="92"/>
    </row>
    <row r="161" spans="1:13" ht="16.5" customHeight="1">
      <c r="A161" s="91"/>
      <c r="B161" s="45" t="s">
        <v>62</v>
      </c>
      <c r="C161" s="45">
        <f>$R$43</f>
        <v>0</v>
      </c>
      <c r="D161" s="45">
        <f>$S$43</f>
        <v>0</v>
      </c>
      <c r="E161" s="45">
        <f>$T$43</f>
        <v>0</v>
      </c>
      <c r="F161" s="45">
        <f>$U$43</f>
        <v>0</v>
      </c>
      <c r="G161" s="45">
        <f>$V$43</f>
        <v>0</v>
      </c>
      <c r="H161" s="45">
        <f>$W$43</f>
        <v>0</v>
      </c>
      <c r="I161" s="45">
        <f>$X$43</f>
        <v>0</v>
      </c>
      <c r="J161" s="96">
        <f>$Y$43</f>
        <v>0</v>
      </c>
      <c r="K161" s="45"/>
      <c r="L161" s="45"/>
      <c r="M161" s="92"/>
    </row>
    <row r="162" spans="1:13" ht="16.5" customHeight="1">
      <c r="A162" s="91"/>
      <c r="B162" s="45" t="s">
        <v>63</v>
      </c>
      <c r="C162" s="45" t="e">
        <f>$R$44</f>
        <v>#DIV/0!</v>
      </c>
      <c r="D162" s="45" t="e">
        <f>$S$44</f>
        <v>#DIV/0!</v>
      </c>
      <c r="E162" s="45" t="e">
        <f>$T$44</f>
        <v>#DIV/0!</v>
      </c>
      <c r="F162" s="45" t="e">
        <f>$U$44</f>
        <v>#DIV/0!</v>
      </c>
      <c r="G162" s="45" t="e">
        <f>$V$44</f>
        <v>#DIV/0!</v>
      </c>
      <c r="H162" s="45" t="e">
        <f>$W$44</f>
        <v>#DIV/0!</v>
      </c>
      <c r="I162" s="94" t="e">
        <f>$X$44</f>
        <v>#DIV/0!</v>
      </c>
      <c r="J162" s="96" t="s">
        <v>97</v>
      </c>
      <c r="K162" s="129"/>
      <c r="L162" s="129"/>
      <c r="M162" s="130"/>
    </row>
    <row r="163" spans="1:13" ht="16.5" customHeight="1" thickBot="1">
      <c r="A163" s="93"/>
      <c r="B163" s="73" t="s">
        <v>64</v>
      </c>
      <c r="C163" s="73" t="e">
        <f>$R$45</f>
        <v>#DIV/0!</v>
      </c>
      <c r="D163" s="73" t="e">
        <f>$S$45</f>
        <v>#DIV/0!</v>
      </c>
      <c r="E163" s="73" t="e">
        <f>$T$45</f>
        <v>#DIV/0!</v>
      </c>
      <c r="F163" s="73" t="e">
        <f>$U$45</f>
        <v>#DIV/0!</v>
      </c>
      <c r="G163" s="73" t="e">
        <f>$V$45</f>
        <v>#DIV/0!</v>
      </c>
      <c r="H163" s="73" t="e">
        <f>$W$45</f>
        <v>#DIV/0!</v>
      </c>
      <c r="I163" s="95" t="e">
        <f>$X$45</f>
        <v>#DIV/0!</v>
      </c>
      <c r="J163" s="97" t="s">
        <v>98</v>
      </c>
      <c r="K163" s="131"/>
      <c r="L163" s="131"/>
      <c r="M163" s="132"/>
    </row>
    <row r="164" spans="1:13" ht="16.5" customHeight="1">
      <c r="A164" s="41"/>
      <c r="C164" s="41"/>
      <c r="D164" s="41"/>
      <c r="E164" s="41"/>
      <c r="F164" s="41"/>
      <c r="G164" s="41"/>
      <c r="H164" s="41"/>
      <c r="I164" s="41"/>
      <c r="K164" s="41"/>
      <c r="L164" s="41"/>
      <c r="M164" s="42"/>
    </row>
    <row r="165" spans="1:13" ht="16.5" customHeight="1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9"/>
    </row>
    <row r="166" spans="1:13" ht="16.5" customHeight="1">
      <c r="A166" s="133" t="str">
        <f>$A$1</f>
        <v>嘉義縣立嘉新國民中學○○上學期第一次期中考</v>
      </c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</row>
    <row r="167" spans="1:13" ht="16.5" customHeight="1" thickBo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2"/>
    </row>
    <row r="168" spans="1:13" ht="16.5" customHeight="1">
      <c r="A168" s="43" t="s">
        <v>0</v>
      </c>
      <c r="B168" s="62" t="s">
        <v>1</v>
      </c>
      <c r="C168" s="62" t="s">
        <v>90</v>
      </c>
      <c r="D168" s="62" t="s">
        <v>91</v>
      </c>
      <c r="E168" s="62" t="s">
        <v>92</v>
      </c>
      <c r="F168" s="62" t="s">
        <v>93</v>
      </c>
      <c r="G168" s="62" t="s">
        <v>94</v>
      </c>
      <c r="H168" s="62" t="s">
        <v>95</v>
      </c>
      <c r="I168" s="62" t="s">
        <v>96</v>
      </c>
      <c r="J168" s="62" t="s">
        <v>72</v>
      </c>
      <c r="K168" s="62" t="s">
        <v>89</v>
      </c>
      <c r="L168" s="62" t="s">
        <v>74</v>
      </c>
      <c r="M168" s="64" t="s">
        <v>73</v>
      </c>
    </row>
    <row r="169" spans="1:13" ht="16.5" customHeight="1">
      <c r="A169" s="91" t="str">
        <f>O14</f>
        <v>12</v>
      </c>
      <c r="B169" s="45">
        <f>P14</f>
        <v>0</v>
      </c>
      <c r="C169" s="46">
        <f>R14</f>
        <v>0</v>
      </c>
      <c r="D169" s="46">
        <f t="shared" ref="D169:M169" si="23">S14</f>
        <v>0</v>
      </c>
      <c r="E169" s="46">
        <f t="shared" si="23"/>
        <v>0</v>
      </c>
      <c r="F169" s="46">
        <f t="shared" si="23"/>
        <v>0</v>
      </c>
      <c r="G169" s="46">
        <f t="shared" si="23"/>
        <v>0</v>
      </c>
      <c r="H169" s="46">
        <f t="shared" si="23"/>
        <v>0</v>
      </c>
      <c r="I169" s="46">
        <f t="shared" si="23"/>
        <v>0</v>
      </c>
      <c r="J169" s="125" t="e">
        <f t="shared" si="23"/>
        <v>#DIV/0!</v>
      </c>
      <c r="K169" s="47">
        <f t="shared" si="23"/>
        <v>0</v>
      </c>
      <c r="L169" s="90">
        <f t="shared" si="23"/>
        <v>1</v>
      </c>
      <c r="M169" s="58">
        <f t="shared" si="23"/>
        <v>0</v>
      </c>
    </row>
    <row r="170" spans="1:13" ht="16.5" customHeight="1">
      <c r="A170" s="91"/>
      <c r="B170" s="45"/>
      <c r="C170" s="45"/>
      <c r="D170" s="45"/>
      <c r="E170" s="45"/>
      <c r="F170" s="45"/>
      <c r="G170" s="45"/>
      <c r="H170" s="45"/>
      <c r="I170" s="45"/>
      <c r="J170" s="52"/>
      <c r="K170" s="45"/>
      <c r="L170" s="45"/>
      <c r="M170" s="92"/>
    </row>
    <row r="171" spans="1:13" ht="16.5" customHeight="1">
      <c r="A171" s="91"/>
      <c r="B171" s="45" t="s">
        <v>58</v>
      </c>
      <c r="C171" s="45">
        <f>$R$38</f>
        <v>0</v>
      </c>
      <c r="D171" s="45">
        <f>$S$38</f>
        <v>0</v>
      </c>
      <c r="E171" s="45">
        <f>$T$38</f>
        <v>0</v>
      </c>
      <c r="F171" s="45">
        <f>$U$38</f>
        <v>0</v>
      </c>
      <c r="G171" s="45">
        <f>$V$38</f>
        <v>0</v>
      </c>
      <c r="H171" s="45">
        <f>$W$38</f>
        <v>0</v>
      </c>
      <c r="I171" s="45">
        <f>$X$38</f>
        <v>0</v>
      </c>
      <c r="J171" s="52">
        <f>$Y$38</f>
        <v>0</v>
      </c>
      <c r="K171" s="45"/>
      <c r="L171" s="45"/>
      <c r="M171" s="92"/>
    </row>
    <row r="172" spans="1:13" ht="16.5" customHeight="1">
      <c r="A172" s="91"/>
      <c r="B172" s="45" t="s">
        <v>59</v>
      </c>
      <c r="C172" s="45">
        <f>$R$39</f>
        <v>0</v>
      </c>
      <c r="D172" s="45">
        <f>$S$39</f>
        <v>0</v>
      </c>
      <c r="E172" s="45">
        <f>$T$39</f>
        <v>0</v>
      </c>
      <c r="F172" s="45">
        <f>$U$39</f>
        <v>0</v>
      </c>
      <c r="G172" s="45">
        <f>$V$39</f>
        <v>0</v>
      </c>
      <c r="H172" s="45">
        <f>$W$39</f>
        <v>0</v>
      </c>
      <c r="I172" s="45">
        <f>$X$39</f>
        <v>0</v>
      </c>
      <c r="J172" s="52">
        <f>$Y$39</f>
        <v>0</v>
      </c>
      <c r="K172" s="45"/>
      <c r="L172" s="45"/>
      <c r="M172" s="92"/>
    </row>
    <row r="173" spans="1:13" ht="16.5" customHeight="1">
      <c r="A173" s="91"/>
      <c r="B173" s="45" t="s">
        <v>60</v>
      </c>
      <c r="C173" s="45">
        <f>$R$40</f>
        <v>0</v>
      </c>
      <c r="D173" s="45">
        <f>$S$40</f>
        <v>0</v>
      </c>
      <c r="E173" s="45">
        <f>$T$40</f>
        <v>0</v>
      </c>
      <c r="F173" s="45">
        <f>$U$40</f>
        <v>0</v>
      </c>
      <c r="G173" s="45">
        <f>$V$40</f>
        <v>0</v>
      </c>
      <c r="H173" s="45">
        <f>$W$40</f>
        <v>0</v>
      </c>
      <c r="I173" s="45">
        <f>$X$40</f>
        <v>0</v>
      </c>
      <c r="J173" s="52">
        <f>$Y$40</f>
        <v>0</v>
      </c>
      <c r="K173" s="45"/>
      <c r="L173" s="45"/>
      <c r="M173" s="92"/>
    </row>
    <row r="174" spans="1:13" ht="16.5" customHeight="1">
      <c r="A174" s="91"/>
      <c r="B174" s="45" t="s">
        <v>61</v>
      </c>
      <c r="C174" s="45">
        <f>$R$41</f>
        <v>0</v>
      </c>
      <c r="D174" s="45">
        <f>$S$41</f>
        <v>0</v>
      </c>
      <c r="E174" s="45">
        <f>$T$41</f>
        <v>0</v>
      </c>
      <c r="F174" s="45">
        <f>$U$41</f>
        <v>0</v>
      </c>
      <c r="G174" s="45">
        <f>$V$41</f>
        <v>0</v>
      </c>
      <c r="H174" s="45">
        <f>$W$41</f>
        <v>0</v>
      </c>
      <c r="I174" s="45">
        <f>$X$41</f>
        <v>0</v>
      </c>
      <c r="J174" s="52">
        <f>$Y$41</f>
        <v>0</v>
      </c>
      <c r="K174" s="45"/>
      <c r="L174" s="45"/>
      <c r="M174" s="92"/>
    </row>
    <row r="175" spans="1:13" ht="16.5" customHeight="1">
      <c r="A175" s="91"/>
      <c r="B175" s="45" t="s">
        <v>103</v>
      </c>
      <c r="C175" s="45">
        <f>$R$42</f>
        <v>0</v>
      </c>
      <c r="D175" s="45">
        <f>$S$42</f>
        <v>0</v>
      </c>
      <c r="E175" s="45">
        <f>$T$42</f>
        <v>0</v>
      </c>
      <c r="F175" s="45">
        <f>$U$42</f>
        <v>0</v>
      </c>
      <c r="G175" s="45">
        <f>$V$42</f>
        <v>0</v>
      </c>
      <c r="H175" s="45">
        <f>$W$42</f>
        <v>0</v>
      </c>
      <c r="I175" s="45">
        <f>$X$42</f>
        <v>0</v>
      </c>
      <c r="J175" s="52">
        <f>$Y$42</f>
        <v>0</v>
      </c>
      <c r="K175" s="45"/>
      <c r="L175" s="45"/>
      <c r="M175" s="92"/>
    </row>
    <row r="176" spans="1:13" ht="16.5" customHeight="1">
      <c r="A176" s="91"/>
      <c r="B176" s="45" t="s">
        <v>62</v>
      </c>
      <c r="C176" s="45">
        <f>$R$43</f>
        <v>0</v>
      </c>
      <c r="D176" s="45">
        <f>$S$43</f>
        <v>0</v>
      </c>
      <c r="E176" s="45">
        <f>$T$43</f>
        <v>0</v>
      </c>
      <c r="F176" s="45">
        <f>$U$43</f>
        <v>0</v>
      </c>
      <c r="G176" s="45">
        <f>$V$43</f>
        <v>0</v>
      </c>
      <c r="H176" s="45">
        <f>$W$43</f>
        <v>0</v>
      </c>
      <c r="I176" s="45">
        <f>$X$43</f>
        <v>0</v>
      </c>
      <c r="J176" s="96">
        <f>$Y$43</f>
        <v>0</v>
      </c>
      <c r="K176" s="45"/>
      <c r="L176" s="45"/>
      <c r="M176" s="92"/>
    </row>
    <row r="177" spans="1:13" ht="16.5" customHeight="1">
      <c r="A177" s="91"/>
      <c r="B177" s="45" t="s">
        <v>63</v>
      </c>
      <c r="C177" s="45" t="e">
        <f>$R$44</f>
        <v>#DIV/0!</v>
      </c>
      <c r="D177" s="45" t="e">
        <f>$S$44</f>
        <v>#DIV/0!</v>
      </c>
      <c r="E177" s="45" t="e">
        <f>$T$44</f>
        <v>#DIV/0!</v>
      </c>
      <c r="F177" s="45" t="e">
        <f>$U$44</f>
        <v>#DIV/0!</v>
      </c>
      <c r="G177" s="45" t="e">
        <f>$V$44</f>
        <v>#DIV/0!</v>
      </c>
      <c r="H177" s="45" t="e">
        <f>$W$44</f>
        <v>#DIV/0!</v>
      </c>
      <c r="I177" s="94" t="e">
        <f>$X$44</f>
        <v>#DIV/0!</v>
      </c>
      <c r="J177" s="96" t="s">
        <v>97</v>
      </c>
      <c r="K177" s="129"/>
      <c r="L177" s="129"/>
      <c r="M177" s="130"/>
    </row>
    <row r="178" spans="1:13" ht="16.5" customHeight="1" thickBot="1">
      <c r="A178" s="93"/>
      <c r="B178" s="73" t="s">
        <v>64</v>
      </c>
      <c r="C178" s="73" t="e">
        <f>$R$45</f>
        <v>#DIV/0!</v>
      </c>
      <c r="D178" s="73" t="e">
        <f>$S$45</f>
        <v>#DIV/0!</v>
      </c>
      <c r="E178" s="73" t="e">
        <f>$T$45</f>
        <v>#DIV/0!</v>
      </c>
      <c r="F178" s="73" t="e">
        <f>$U$45</f>
        <v>#DIV/0!</v>
      </c>
      <c r="G178" s="73" t="e">
        <f>$V$45</f>
        <v>#DIV/0!</v>
      </c>
      <c r="H178" s="73" t="e">
        <f>$W$45</f>
        <v>#DIV/0!</v>
      </c>
      <c r="I178" s="95" t="e">
        <f>$X$45</f>
        <v>#DIV/0!</v>
      </c>
      <c r="J178" s="97" t="s">
        <v>98</v>
      </c>
      <c r="K178" s="131"/>
      <c r="L178" s="131"/>
      <c r="M178" s="132"/>
    </row>
    <row r="179" spans="1:13" ht="16.5" customHeight="1">
      <c r="A179" s="41"/>
      <c r="C179" s="41"/>
      <c r="D179" s="41"/>
      <c r="E179" s="41"/>
      <c r="F179" s="41"/>
      <c r="G179" s="41"/>
      <c r="H179" s="41"/>
      <c r="I179" s="41"/>
      <c r="K179" s="41"/>
      <c r="L179" s="41"/>
      <c r="M179" s="42"/>
    </row>
    <row r="180" spans="1:13" ht="16.5" customHeight="1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9"/>
    </row>
    <row r="181" spans="1:13" ht="16.5" customHeight="1">
      <c r="A181" s="133" t="str">
        <f>$A$1</f>
        <v>嘉義縣立嘉新國民中學○○上學期第一次期中考</v>
      </c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</row>
    <row r="182" spans="1:13" ht="16.5" customHeight="1" thickBo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2"/>
    </row>
    <row r="183" spans="1:13" ht="16.5" customHeight="1">
      <c r="A183" s="43" t="s">
        <v>0</v>
      </c>
      <c r="B183" s="62" t="s">
        <v>1</v>
      </c>
      <c r="C183" s="62" t="s">
        <v>90</v>
      </c>
      <c r="D183" s="62" t="s">
        <v>91</v>
      </c>
      <c r="E183" s="62" t="s">
        <v>92</v>
      </c>
      <c r="F183" s="62" t="s">
        <v>93</v>
      </c>
      <c r="G183" s="62" t="s">
        <v>94</v>
      </c>
      <c r="H183" s="62" t="s">
        <v>95</v>
      </c>
      <c r="I183" s="62" t="s">
        <v>96</v>
      </c>
      <c r="J183" s="62" t="s">
        <v>72</v>
      </c>
      <c r="K183" s="62" t="s">
        <v>89</v>
      </c>
      <c r="L183" s="62" t="s">
        <v>74</v>
      </c>
      <c r="M183" s="64" t="s">
        <v>73</v>
      </c>
    </row>
    <row r="184" spans="1:13" ht="16.5" customHeight="1">
      <c r="A184" s="91" t="str">
        <f>O15</f>
        <v>13</v>
      </c>
      <c r="B184" s="45">
        <f>P15</f>
        <v>0</v>
      </c>
      <c r="C184" s="46">
        <f>R15</f>
        <v>0</v>
      </c>
      <c r="D184" s="46">
        <f t="shared" ref="D184:M184" si="24">S15</f>
        <v>0</v>
      </c>
      <c r="E184" s="46">
        <f t="shared" si="24"/>
        <v>0</v>
      </c>
      <c r="F184" s="46">
        <f t="shared" si="24"/>
        <v>0</v>
      </c>
      <c r="G184" s="46">
        <f t="shared" si="24"/>
        <v>0</v>
      </c>
      <c r="H184" s="46">
        <f t="shared" si="24"/>
        <v>0</v>
      </c>
      <c r="I184" s="46">
        <f t="shared" si="24"/>
        <v>0</v>
      </c>
      <c r="J184" s="125" t="e">
        <f t="shared" si="24"/>
        <v>#DIV/0!</v>
      </c>
      <c r="K184" s="47">
        <f t="shared" si="24"/>
        <v>0</v>
      </c>
      <c r="L184" s="90">
        <f t="shared" si="24"/>
        <v>1</v>
      </c>
      <c r="M184" s="58">
        <f t="shared" si="24"/>
        <v>0</v>
      </c>
    </row>
    <row r="185" spans="1:13" ht="16.5" customHeight="1">
      <c r="A185" s="91"/>
      <c r="B185" s="45"/>
      <c r="C185" s="45"/>
      <c r="D185" s="45"/>
      <c r="E185" s="45"/>
      <c r="F185" s="45"/>
      <c r="G185" s="45"/>
      <c r="H185" s="45"/>
      <c r="I185" s="45"/>
      <c r="J185" s="52"/>
      <c r="K185" s="45"/>
      <c r="L185" s="45"/>
      <c r="M185" s="92"/>
    </row>
    <row r="186" spans="1:13" ht="16.5" customHeight="1">
      <c r="A186" s="91"/>
      <c r="B186" s="45" t="s">
        <v>58</v>
      </c>
      <c r="C186" s="45">
        <f>$R$38</f>
        <v>0</v>
      </c>
      <c r="D186" s="45">
        <f>$S$38</f>
        <v>0</v>
      </c>
      <c r="E186" s="45">
        <f>$T$38</f>
        <v>0</v>
      </c>
      <c r="F186" s="45">
        <f>$U$38</f>
        <v>0</v>
      </c>
      <c r="G186" s="45">
        <f>$V$38</f>
        <v>0</v>
      </c>
      <c r="H186" s="45">
        <f>$W$38</f>
        <v>0</v>
      </c>
      <c r="I186" s="45">
        <f>$X$38</f>
        <v>0</v>
      </c>
      <c r="J186" s="52">
        <f>$Y$38</f>
        <v>0</v>
      </c>
      <c r="K186" s="45"/>
      <c r="L186" s="45"/>
      <c r="M186" s="92"/>
    </row>
    <row r="187" spans="1:13" ht="16.5" customHeight="1">
      <c r="A187" s="91"/>
      <c r="B187" s="45" t="s">
        <v>59</v>
      </c>
      <c r="C187" s="45">
        <f>$R$39</f>
        <v>0</v>
      </c>
      <c r="D187" s="45">
        <f>$S$39</f>
        <v>0</v>
      </c>
      <c r="E187" s="45">
        <f>$T$39</f>
        <v>0</v>
      </c>
      <c r="F187" s="45">
        <f>$U$39</f>
        <v>0</v>
      </c>
      <c r="G187" s="45">
        <f>$V$39</f>
        <v>0</v>
      </c>
      <c r="H187" s="45">
        <f>$W$39</f>
        <v>0</v>
      </c>
      <c r="I187" s="45">
        <f>$X$39</f>
        <v>0</v>
      </c>
      <c r="J187" s="52">
        <f>$Y$39</f>
        <v>0</v>
      </c>
      <c r="K187" s="45"/>
      <c r="L187" s="45"/>
      <c r="M187" s="92"/>
    </row>
    <row r="188" spans="1:13" ht="16.5" customHeight="1">
      <c r="A188" s="91"/>
      <c r="B188" s="45" t="s">
        <v>60</v>
      </c>
      <c r="C188" s="45">
        <f>$R$40</f>
        <v>0</v>
      </c>
      <c r="D188" s="45">
        <f>$S$40</f>
        <v>0</v>
      </c>
      <c r="E188" s="45">
        <f>$T$40</f>
        <v>0</v>
      </c>
      <c r="F188" s="45">
        <f>$U$40</f>
        <v>0</v>
      </c>
      <c r="G188" s="45">
        <f>$V$40</f>
        <v>0</v>
      </c>
      <c r="H188" s="45">
        <f>$W$40</f>
        <v>0</v>
      </c>
      <c r="I188" s="45">
        <f>$X$40</f>
        <v>0</v>
      </c>
      <c r="J188" s="52">
        <f>$Y$40</f>
        <v>0</v>
      </c>
      <c r="K188" s="45"/>
      <c r="L188" s="45"/>
      <c r="M188" s="92"/>
    </row>
    <row r="189" spans="1:13" ht="16.5" customHeight="1">
      <c r="A189" s="91"/>
      <c r="B189" s="45" t="s">
        <v>61</v>
      </c>
      <c r="C189" s="45">
        <f>$R$41</f>
        <v>0</v>
      </c>
      <c r="D189" s="45">
        <f>$S$41</f>
        <v>0</v>
      </c>
      <c r="E189" s="45">
        <f>$T$41</f>
        <v>0</v>
      </c>
      <c r="F189" s="45">
        <f>$U$41</f>
        <v>0</v>
      </c>
      <c r="G189" s="45">
        <f>$V$41</f>
        <v>0</v>
      </c>
      <c r="H189" s="45">
        <f>$W$41</f>
        <v>0</v>
      </c>
      <c r="I189" s="45">
        <f>$X$41</f>
        <v>0</v>
      </c>
      <c r="J189" s="52">
        <f>$Y$41</f>
        <v>0</v>
      </c>
      <c r="K189" s="45"/>
      <c r="L189" s="45"/>
      <c r="M189" s="92"/>
    </row>
    <row r="190" spans="1:13" ht="16.5" customHeight="1">
      <c r="A190" s="91"/>
      <c r="B190" s="45" t="s">
        <v>103</v>
      </c>
      <c r="C190" s="45">
        <f>$R$42</f>
        <v>0</v>
      </c>
      <c r="D190" s="45">
        <f>$S$42</f>
        <v>0</v>
      </c>
      <c r="E190" s="45">
        <f>$T$42</f>
        <v>0</v>
      </c>
      <c r="F190" s="45">
        <f>$U$42</f>
        <v>0</v>
      </c>
      <c r="G190" s="45">
        <f>$V$42</f>
        <v>0</v>
      </c>
      <c r="H190" s="45">
        <f>$W$42</f>
        <v>0</v>
      </c>
      <c r="I190" s="45">
        <f>$X$42</f>
        <v>0</v>
      </c>
      <c r="J190" s="52">
        <f>$Y$42</f>
        <v>0</v>
      </c>
      <c r="K190" s="45"/>
      <c r="L190" s="45"/>
      <c r="M190" s="92"/>
    </row>
    <row r="191" spans="1:13" ht="16.5" customHeight="1">
      <c r="A191" s="91"/>
      <c r="B191" s="45" t="s">
        <v>62</v>
      </c>
      <c r="C191" s="45">
        <f>$R$43</f>
        <v>0</v>
      </c>
      <c r="D191" s="45">
        <f>$S$43</f>
        <v>0</v>
      </c>
      <c r="E191" s="45">
        <f>$T$43</f>
        <v>0</v>
      </c>
      <c r="F191" s="45">
        <f>$U$43</f>
        <v>0</v>
      </c>
      <c r="G191" s="45">
        <f>$V$43</f>
        <v>0</v>
      </c>
      <c r="H191" s="45">
        <f>$W$43</f>
        <v>0</v>
      </c>
      <c r="I191" s="45">
        <f>$X$43</f>
        <v>0</v>
      </c>
      <c r="J191" s="96">
        <f>$Y$43</f>
        <v>0</v>
      </c>
      <c r="K191" s="45"/>
      <c r="L191" s="45"/>
      <c r="M191" s="92"/>
    </row>
    <row r="192" spans="1:13" ht="16.5" customHeight="1">
      <c r="A192" s="91"/>
      <c r="B192" s="45" t="s">
        <v>63</v>
      </c>
      <c r="C192" s="45" t="e">
        <f>$R$44</f>
        <v>#DIV/0!</v>
      </c>
      <c r="D192" s="45" t="e">
        <f>$S$44</f>
        <v>#DIV/0!</v>
      </c>
      <c r="E192" s="45" t="e">
        <f>$T$44</f>
        <v>#DIV/0!</v>
      </c>
      <c r="F192" s="45" t="e">
        <f>$U$44</f>
        <v>#DIV/0!</v>
      </c>
      <c r="G192" s="45" t="e">
        <f>$V$44</f>
        <v>#DIV/0!</v>
      </c>
      <c r="H192" s="45" t="e">
        <f>$W$44</f>
        <v>#DIV/0!</v>
      </c>
      <c r="I192" s="94" t="e">
        <f>$X$44</f>
        <v>#DIV/0!</v>
      </c>
      <c r="J192" s="96" t="s">
        <v>97</v>
      </c>
      <c r="K192" s="129"/>
      <c r="L192" s="129"/>
      <c r="M192" s="130"/>
    </row>
    <row r="193" spans="1:13" ht="16.5" customHeight="1" thickBot="1">
      <c r="A193" s="93"/>
      <c r="B193" s="73" t="s">
        <v>64</v>
      </c>
      <c r="C193" s="73" t="e">
        <f>$R$45</f>
        <v>#DIV/0!</v>
      </c>
      <c r="D193" s="73" t="e">
        <f>$S$45</f>
        <v>#DIV/0!</v>
      </c>
      <c r="E193" s="73" t="e">
        <f>$T$45</f>
        <v>#DIV/0!</v>
      </c>
      <c r="F193" s="73" t="e">
        <f>$U$45</f>
        <v>#DIV/0!</v>
      </c>
      <c r="G193" s="73" t="e">
        <f>$V$45</f>
        <v>#DIV/0!</v>
      </c>
      <c r="H193" s="73" t="e">
        <f>$W$45</f>
        <v>#DIV/0!</v>
      </c>
      <c r="I193" s="95" t="e">
        <f>$X$45</f>
        <v>#DIV/0!</v>
      </c>
      <c r="J193" s="97" t="s">
        <v>98</v>
      </c>
      <c r="K193" s="131"/>
      <c r="L193" s="131"/>
      <c r="M193" s="132"/>
    </row>
    <row r="194" spans="1:13" ht="16.5" customHeight="1">
      <c r="A194" s="41"/>
      <c r="C194" s="41"/>
      <c r="D194" s="41"/>
      <c r="E194" s="41"/>
      <c r="F194" s="41"/>
      <c r="G194" s="41"/>
      <c r="H194" s="41"/>
      <c r="I194" s="41"/>
      <c r="K194" s="41"/>
      <c r="L194" s="41"/>
      <c r="M194" s="42"/>
    </row>
    <row r="195" spans="1:13" ht="16.5" customHeight="1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9"/>
    </row>
    <row r="196" spans="1:13" ht="16.5" customHeight="1">
      <c r="A196" s="133" t="str">
        <f>$A$1</f>
        <v>嘉義縣立嘉新國民中學○○上學期第一次期中考</v>
      </c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</row>
    <row r="197" spans="1:13" ht="16.5" customHeight="1" thickBo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2"/>
    </row>
    <row r="198" spans="1:13" ht="16.5" customHeight="1">
      <c r="A198" s="43" t="s">
        <v>0</v>
      </c>
      <c r="B198" s="62" t="s">
        <v>1</v>
      </c>
      <c r="C198" s="62" t="s">
        <v>90</v>
      </c>
      <c r="D198" s="62" t="s">
        <v>91</v>
      </c>
      <c r="E198" s="62" t="s">
        <v>92</v>
      </c>
      <c r="F198" s="62" t="s">
        <v>93</v>
      </c>
      <c r="G198" s="62" t="s">
        <v>94</v>
      </c>
      <c r="H198" s="62" t="s">
        <v>95</v>
      </c>
      <c r="I198" s="62" t="s">
        <v>96</v>
      </c>
      <c r="J198" s="62" t="s">
        <v>72</v>
      </c>
      <c r="K198" s="62" t="s">
        <v>89</v>
      </c>
      <c r="L198" s="62" t="s">
        <v>74</v>
      </c>
      <c r="M198" s="64" t="s">
        <v>73</v>
      </c>
    </row>
    <row r="199" spans="1:13" ht="16.5" customHeight="1">
      <c r="A199" s="91" t="str">
        <f>O16</f>
        <v>14</v>
      </c>
      <c r="B199" s="45">
        <f>P16</f>
        <v>0</v>
      </c>
      <c r="C199" s="46">
        <f>R16</f>
        <v>0</v>
      </c>
      <c r="D199" s="46">
        <f t="shared" ref="D199:M199" si="25">S16</f>
        <v>0</v>
      </c>
      <c r="E199" s="46">
        <f t="shared" si="25"/>
        <v>0</v>
      </c>
      <c r="F199" s="46">
        <f t="shared" si="25"/>
        <v>0</v>
      </c>
      <c r="G199" s="46">
        <f t="shared" si="25"/>
        <v>0</v>
      </c>
      <c r="H199" s="46">
        <f t="shared" si="25"/>
        <v>0</v>
      </c>
      <c r="I199" s="46">
        <f t="shared" si="25"/>
        <v>0</v>
      </c>
      <c r="J199" s="125" t="e">
        <f t="shared" si="25"/>
        <v>#DIV/0!</v>
      </c>
      <c r="K199" s="47">
        <f t="shared" si="25"/>
        <v>0</v>
      </c>
      <c r="L199" s="90">
        <f t="shared" si="25"/>
        <v>1</v>
      </c>
      <c r="M199" s="58">
        <f t="shared" si="25"/>
        <v>0</v>
      </c>
    </row>
    <row r="200" spans="1:13" ht="16.5" customHeight="1">
      <c r="A200" s="91"/>
      <c r="B200" s="45"/>
      <c r="C200" s="45"/>
      <c r="D200" s="45"/>
      <c r="E200" s="45"/>
      <c r="F200" s="45"/>
      <c r="G200" s="45"/>
      <c r="H200" s="45"/>
      <c r="I200" s="45"/>
      <c r="J200" s="52"/>
      <c r="K200" s="45"/>
      <c r="L200" s="45"/>
      <c r="M200" s="92"/>
    </row>
    <row r="201" spans="1:13" ht="16.5" customHeight="1">
      <c r="A201" s="91"/>
      <c r="B201" s="45" t="s">
        <v>58</v>
      </c>
      <c r="C201" s="45">
        <f>$R$38</f>
        <v>0</v>
      </c>
      <c r="D201" s="45">
        <f>$S$38</f>
        <v>0</v>
      </c>
      <c r="E201" s="45">
        <f>$T$38</f>
        <v>0</v>
      </c>
      <c r="F201" s="45">
        <f>$U$38</f>
        <v>0</v>
      </c>
      <c r="G201" s="45">
        <f>$V$38</f>
        <v>0</v>
      </c>
      <c r="H201" s="45">
        <f>$W$38</f>
        <v>0</v>
      </c>
      <c r="I201" s="45">
        <f>$X$38</f>
        <v>0</v>
      </c>
      <c r="J201" s="52">
        <f>$Y$38</f>
        <v>0</v>
      </c>
      <c r="K201" s="45"/>
      <c r="L201" s="45"/>
      <c r="M201" s="92"/>
    </row>
    <row r="202" spans="1:13" ht="16.5" customHeight="1">
      <c r="A202" s="91"/>
      <c r="B202" s="45" t="s">
        <v>59</v>
      </c>
      <c r="C202" s="45">
        <f>$R$39</f>
        <v>0</v>
      </c>
      <c r="D202" s="45">
        <f>$S$39</f>
        <v>0</v>
      </c>
      <c r="E202" s="45">
        <f>$T$39</f>
        <v>0</v>
      </c>
      <c r="F202" s="45">
        <f>$U$39</f>
        <v>0</v>
      </c>
      <c r="G202" s="45">
        <f>$V$39</f>
        <v>0</v>
      </c>
      <c r="H202" s="45">
        <f>$W$39</f>
        <v>0</v>
      </c>
      <c r="I202" s="45">
        <f>$X$39</f>
        <v>0</v>
      </c>
      <c r="J202" s="52">
        <f>$Y$39</f>
        <v>0</v>
      </c>
      <c r="K202" s="45"/>
      <c r="L202" s="45"/>
      <c r="M202" s="92"/>
    </row>
    <row r="203" spans="1:13" ht="16.5" customHeight="1">
      <c r="A203" s="91"/>
      <c r="B203" s="45" t="s">
        <v>60</v>
      </c>
      <c r="C203" s="45">
        <f>$R$40</f>
        <v>0</v>
      </c>
      <c r="D203" s="45">
        <f>$S$40</f>
        <v>0</v>
      </c>
      <c r="E203" s="45">
        <f>$T$40</f>
        <v>0</v>
      </c>
      <c r="F203" s="45">
        <f>$U$40</f>
        <v>0</v>
      </c>
      <c r="G203" s="45">
        <f>$V$40</f>
        <v>0</v>
      </c>
      <c r="H203" s="45">
        <f>$W$40</f>
        <v>0</v>
      </c>
      <c r="I203" s="45">
        <f>$X$40</f>
        <v>0</v>
      </c>
      <c r="J203" s="52">
        <f>$Y$40</f>
        <v>0</v>
      </c>
      <c r="K203" s="45"/>
      <c r="L203" s="45"/>
      <c r="M203" s="92"/>
    </row>
    <row r="204" spans="1:13" ht="16.5" customHeight="1">
      <c r="A204" s="91"/>
      <c r="B204" s="45" t="s">
        <v>61</v>
      </c>
      <c r="C204" s="45">
        <f>$R$41</f>
        <v>0</v>
      </c>
      <c r="D204" s="45">
        <f>$S$41</f>
        <v>0</v>
      </c>
      <c r="E204" s="45">
        <f>$T$41</f>
        <v>0</v>
      </c>
      <c r="F204" s="45">
        <f>$U$41</f>
        <v>0</v>
      </c>
      <c r="G204" s="45">
        <f>$V$41</f>
        <v>0</v>
      </c>
      <c r="H204" s="45">
        <f>$W$41</f>
        <v>0</v>
      </c>
      <c r="I204" s="45">
        <f>$X$41</f>
        <v>0</v>
      </c>
      <c r="J204" s="52">
        <f>$Y$41</f>
        <v>0</v>
      </c>
      <c r="K204" s="45"/>
      <c r="L204" s="45"/>
      <c r="M204" s="92"/>
    </row>
    <row r="205" spans="1:13" ht="16.5" customHeight="1">
      <c r="A205" s="91"/>
      <c r="B205" s="45" t="s">
        <v>103</v>
      </c>
      <c r="C205" s="45">
        <f>$R$42</f>
        <v>0</v>
      </c>
      <c r="D205" s="45">
        <f>$S$42</f>
        <v>0</v>
      </c>
      <c r="E205" s="45">
        <f>$T$42</f>
        <v>0</v>
      </c>
      <c r="F205" s="45">
        <f>$U$42</f>
        <v>0</v>
      </c>
      <c r="G205" s="45">
        <f>$V$42</f>
        <v>0</v>
      </c>
      <c r="H205" s="45">
        <f>$W$42</f>
        <v>0</v>
      </c>
      <c r="I205" s="45">
        <f>$X$42</f>
        <v>0</v>
      </c>
      <c r="J205" s="52">
        <f>$Y$42</f>
        <v>0</v>
      </c>
      <c r="K205" s="45"/>
      <c r="L205" s="45"/>
      <c r="M205" s="92"/>
    </row>
    <row r="206" spans="1:13" ht="16.5" customHeight="1">
      <c r="A206" s="91"/>
      <c r="B206" s="45" t="s">
        <v>62</v>
      </c>
      <c r="C206" s="45">
        <f>$R$43</f>
        <v>0</v>
      </c>
      <c r="D206" s="45">
        <f>$S$43</f>
        <v>0</v>
      </c>
      <c r="E206" s="45">
        <f>$T$43</f>
        <v>0</v>
      </c>
      <c r="F206" s="45">
        <f>$U$43</f>
        <v>0</v>
      </c>
      <c r="G206" s="45">
        <f>$V$43</f>
        <v>0</v>
      </c>
      <c r="H206" s="45">
        <f>$W$43</f>
        <v>0</v>
      </c>
      <c r="I206" s="45">
        <f>$X$43</f>
        <v>0</v>
      </c>
      <c r="J206" s="96">
        <f>$Y$43</f>
        <v>0</v>
      </c>
      <c r="K206" s="45"/>
      <c r="L206" s="45"/>
      <c r="M206" s="92"/>
    </row>
    <row r="207" spans="1:13" ht="16.5" customHeight="1">
      <c r="A207" s="91"/>
      <c r="B207" s="45" t="s">
        <v>63</v>
      </c>
      <c r="C207" s="45" t="e">
        <f>$R$44</f>
        <v>#DIV/0!</v>
      </c>
      <c r="D207" s="45" t="e">
        <f>$S$44</f>
        <v>#DIV/0!</v>
      </c>
      <c r="E207" s="45" t="e">
        <f>$T$44</f>
        <v>#DIV/0!</v>
      </c>
      <c r="F207" s="45" t="e">
        <f>$U$44</f>
        <v>#DIV/0!</v>
      </c>
      <c r="G207" s="45" t="e">
        <f>$V$44</f>
        <v>#DIV/0!</v>
      </c>
      <c r="H207" s="45" t="e">
        <f>$W$44</f>
        <v>#DIV/0!</v>
      </c>
      <c r="I207" s="94" t="e">
        <f>$X$44</f>
        <v>#DIV/0!</v>
      </c>
      <c r="J207" s="96" t="s">
        <v>97</v>
      </c>
      <c r="K207" s="129"/>
      <c r="L207" s="129"/>
      <c r="M207" s="130"/>
    </row>
    <row r="208" spans="1:13" ht="16.5" customHeight="1" thickBot="1">
      <c r="A208" s="93"/>
      <c r="B208" s="73" t="s">
        <v>64</v>
      </c>
      <c r="C208" s="73" t="e">
        <f>$R$45</f>
        <v>#DIV/0!</v>
      </c>
      <c r="D208" s="73" t="e">
        <f>$S$45</f>
        <v>#DIV/0!</v>
      </c>
      <c r="E208" s="73" t="e">
        <f>$T$45</f>
        <v>#DIV/0!</v>
      </c>
      <c r="F208" s="73" t="e">
        <f>$U$45</f>
        <v>#DIV/0!</v>
      </c>
      <c r="G208" s="73" t="e">
        <f>$V$45</f>
        <v>#DIV/0!</v>
      </c>
      <c r="H208" s="73" t="e">
        <f>$W$45</f>
        <v>#DIV/0!</v>
      </c>
      <c r="I208" s="95" t="e">
        <f>$X$45</f>
        <v>#DIV/0!</v>
      </c>
      <c r="J208" s="97" t="s">
        <v>98</v>
      </c>
      <c r="K208" s="131"/>
      <c r="L208" s="131"/>
      <c r="M208" s="132"/>
    </row>
    <row r="209" spans="1:13" ht="16.5" customHeight="1">
      <c r="A209" s="41"/>
      <c r="C209" s="41"/>
      <c r="D209" s="41"/>
      <c r="E209" s="41"/>
      <c r="F209" s="41"/>
      <c r="G209" s="41"/>
      <c r="H209" s="41"/>
      <c r="I209" s="41"/>
      <c r="K209" s="41"/>
      <c r="L209" s="41"/>
      <c r="M209" s="42"/>
    </row>
    <row r="210" spans="1:13" ht="16.5" customHeight="1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9"/>
    </row>
    <row r="211" spans="1:13" ht="16.5" customHeight="1">
      <c r="A211" s="133" t="str">
        <f>$A$1</f>
        <v>嘉義縣立嘉新國民中學○○上學期第一次期中考</v>
      </c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</row>
    <row r="212" spans="1:13" ht="16.5" customHeight="1" thickBo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2"/>
    </row>
    <row r="213" spans="1:13" ht="16.5" customHeight="1">
      <c r="A213" s="43" t="s">
        <v>0</v>
      </c>
      <c r="B213" s="62" t="s">
        <v>1</v>
      </c>
      <c r="C213" s="62" t="s">
        <v>90</v>
      </c>
      <c r="D213" s="62" t="s">
        <v>91</v>
      </c>
      <c r="E213" s="62" t="s">
        <v>92</v>
      </c>
      <c r="F213" s="62" t="s">
        <v>93</v>
      </c>
      <c r="G213" s="62" t="s">
        <v>94</v>
      </c>
      <c r="H213" s="62" t="s">
        <v>95</v>
      </c>
      <c r="I213" s="62" t="s">
        <v>96</v>
      </c>
      <c r="J213" s="62" t="s">
        <v>72</v>
      </c>
      <c r="K213" s="62" t="s">
        <v>89</v>
      </c>
      <c r="L213" s="62" t="s">
        <v>74</v>
      </c>
      <c r="M213" s="64" t="s">
        <v>73</v>
      </c>
    </row>
    <row r="214" spans="1:13" ht="16.5" customHeight="1">
      <c r="A214" s="91" t="str">
        <f>O17</f>
        <v>15</v>
      </c>
      <c r="B214" s="45">
        <f>P17</f>
        <v>0</v>
      </c>
      <c r="C214" s="46">
        <f>R17</f>
        <v>0</v>
      </c>
      <c r="D214" s="46">
        <f t="shared" ref="D214:M214" si="26">S17</f>
        <v>0</v>
      </c>
      <c r="E214" s="46">
        <f t="shared" si="26"/>
        <v>0</v>
      </c>
      <c r="F214" s="46">
        <f t="shared" si="26"/>
        <v>0</v>
      </c>
      <c r="G214" s="46">
        <f t="shared" si="26"/>
        <v>0</v>
      </c>
      <c r="H214" s="46">
        <f t="shared" si="26"/>
        <v>0</v>
      </c>
      <c r="I214" s="46">
        <f t="shared" si="26"/>
        <v>0</v>
      </c>
      <c r="J214" s="125" t="e">
        <f t="shared" si="26"/>
        <v>#DIV/0!</v>
      </c>
      <c r="K214" s="47">
        <f t="shared" si="26"/>
        <v>0</v>
      </c>
      <c r="L214" s="90">
        <f t="shared" si="26"/>
        <v>1</v>
      </c>
      <c r="M214" s="58">
        <f t="shared" si="26"/>
        <v>0</v>
      </c>
    </row>
    <row r="215" spans="1:13" ht="16.5" customHeight="1">
      <c r="A215" s="91"/>
      <c r="B215" s="45"/>
      <c r="C215" s="45"/>
      <c r="D215" s="45"/>
      <c r="E215" s="45"/>
      <c r="F215" s="45"/>
      <c r="G215" s="45"/>
      <c r="H215" s="45"/>
      <c r="I215" s="45"/>
      <c r="J215" s="52"/>
      <c r="K215" s="45"/>
      <c r="L215" s="45"/>
      <c r="M215" s="92"/>
    </row>
    <row r="216" spans="1:13" ht="16.5" customHeight="1">
      <c r="A216" s="91"/>
      <c r="B216" s="45" t="s">
        <v>58</v>
      </c>
      <c r="C216" s="45">
        <f>$R$38</f>
        <v>0</v>
      </c>
      <c r="D216" s="45">
        <f>$S$38</f>
        <v>0</v>
      </c>
      <c r="E216" s="45">
        <f>$T$38</f>
        <v>0</v>
      </c>
      <c r="F216" s="45">
        <f>$U$38</f>
        <v>0</v>
      </c>
      <c r="G216" s="45">
        <f>$V$38</f>
        <v>0</v>
      </c>
      <c r="H216" s="45">
        <f>$W$38</f>
        <v>0</v>
      </c>
      <c r="I216" s="45">
        <f>$X$38</f>
        <v>0</v>
      </c>
      <c r="J216" s="52">
        <f>$Y$38</f>
        <v>0</v>
      </c>
      <c r="K216" s="45"/>
      <c r="L216" s="45"/>
      <c r="M216" s="92"/>
    </row>
    <row r="217" spans="1:13" ht="16.5" customHeight="1">
      <c r="A217" s="91"/>
      <c r="B217" s="45" t="s">
        <v>59</v>
      </c>
      <c r="C217" s="45">
        <f>$R$39</f>
        <v>0</v>
      </c>
      <c r="D217" s="45">
        <f>$S$39</f>
        <v>0</v>
      </c>
      <c r="E217" s="45">
        <f>$T$39</f>
        <v>0</v>
      </c>
      <c r="F217" s="45">
        <f>$U$39</f>
        <v>0</v>
      </c>
      <c r="G217" s="45">
        <f>$V$39</f>
        <v>0</v>
      </c>
      <c r="H217" s="45">
        <f>$W$39</f>
        <v>0</v>
      </c>
      <c r="I217" s="45">
        <f>$X$39</f>
        <v>0</v>
      </c>
      <c r="J217" s="52">
        <f>$Y$39</f>
        <v>0</v>
      </c>
      <c r="K217" s="45"/>
      <c r="L217" s="45"/>
      <c r="M217" s="92"/>
    </row>
    <row r="218" spans="1:13" ht="16.5" customHeight="1">
      <c r="A218" s="91"/>
      <c r="B218" s="45" t="s">
        <v>60</v>
      </c>
      <c r="C218" s="45">
        <f>$R$40</f>
        <v>0</v>
      </c>
      <c r="D218" s="45">
        <f>$S$40</f>
        <v>0</v>
      </c>
      <c r="E218" s="45">
        <f>$T$40</f>
        <v>0</v>
      </c>
      <c r="F218" s="45">
        <f>$U$40</f>
        <v>0</v>
      </c>
      <c r="G218" s="45">
        <f>$V$40</f>
        <v>0</v>
      </c>
      <c r="H218" s="45">
        <f>$W$40</f>
        <v>0</v>
      </c>
      <c r="I218" s="45">
        <f>$X$40</f>
        <v>0</v>
      </c>
      <c r="J218" s="52">
        <f>$Y$40</f>
        <v>0</v>
      </c>
      <c r="K218" s="45"/>
      <c r="L218" s="45"/>
      <c r="M218" s="92"/>
    </row>
    <row r="219" spans="1:13" ht="16.5" customHeight="1">
      <c r="A219" s="91"/>
      <c r="B219" s="45" t="s">
        <v>61</v>
      </c>
      <c r="C219" s="45">
        <f>$R$41</f>
        <v>0</v>
      </c>
      <c r="D219" s="45">
        <f>$S$41</f>
        <v>0</v>
      </c>
      <c r="E219" s="45">
        <f>$T$41</f>
        <v>0</v>
      </c>
      <c r="F219" s="45">
        <f>$U$41</f>
        <v>0</v>
      </c>
      <c r="G219" s="45">
        <f>$V$41</f>
        <v>0</v>
      </c>
      <c r="H219" s="45">
        <f>$W$41</f>
        <v>0</v>
      </c>
      <c r="I219" s="45">
        <f>$X$41</f>
        <v>0</v>
      </c>
      <c r="J219" s="52">
        <f>$Y$41</f>
        <v>0</v>
      </c>
      <c r="K219" s="45"/>
      <c r="L219" s="45"/>
      <c r="M219" s="92"/>
    </row>
    <row r="220" spans="1:13" ht="16.5" customHeight="1">
      <c r="A220" s="91"/>
      <c r="B220" s="45" t="s">
        <v>103</v>
      </c>
      <c r="C220" s="45">
        <f>$R$42</f>
        <v>0</v>
      </c>
      <c r="D220" s="45">
        <f>$S$42</f>
        <v>0</v>
      </c>
      <c r="E220" s="45">
        <f>$T$42</f>
        <v>0</v>
      </c>
      <c r="F220" s="45">
        <f>$U$42</f>
        <v>0</v>
      </c>
      <c r="G220" s="45">
        <f>$V$42</f>
        <v>0</v>
      </c>
      <c r="H220" s="45">
        <f>$W$42</f>
        <v>0</v>
      </c>
      <c r="I220" s="45">
        <f>$X$42</f>
        <v>0</v>
      </c>
      <c r="J220" s="52">
        <f>$Y$42</f>
        <v>0</v>
      </c>
      <c r="K220" s="45"/>
      <c r="L220" s="45"/>
      <c r="M220" s="92"/>
    </row>
    <row r="221" spans="1:13" ht="16.5" customHeight="1">
      <c r="A221" s="91"/>
      <c r="B221" s="45" t="s">
        <v>62</v>
      </c>
      <c r="C221" s="45">
        <f>$R$43</f>
        <v>0</v>
      </c>
      <c r="D221" s="45">
        <f>$S$43</f>
        <v>0</v>
      </c>
      <c r="E221" s="45">
        <f>$T$43</f>
        <v>0</v>
      </c>
      <c r="F221" s="45">
        <f>$U$43</f>
        <v>0</v>
      </c>
      <c r="G221" s="45">
        <f>$V$43</f>
        <v>0</v>
      </c>
      <c r="H221" s="45">
        <f>$W$43</f>
        <v>0</v>
      </c>
      <c r="I221" s="45">
        <f>$X$43</f>
        <v>0</v>
      </c>
      <c r="J221" s="96">
        <f>$Y$43</f>
        <v>0</v>
      </c>
      <c r="K221" s="45"/>
      <c r="L221" s="45"/>
      <c r="M221" s="92"/>
    </row>
    <row r="222" spans="1:13" ht="16.5" customHeight="1">
      <c r="A222" s="91"/>
      <c r="B222" s="45" t="s">
        <v>63</v>
      </c>
      <c r="C222" s="45" t="e">
        <f>$R$44</f>
        <v>#DIV/0!</v>
      </c>
      <c r="D222" s="45" t="e">
        <f>$S$44</f>
        <v>#DIV/0!</v>
      </c>
      <c r="E222" s="45" t="e">
        <f>$T$44</f>
        <v>#DIV/0!</v>
      </c>
      <c r="F222" s="45" t="e">
        <f>$U$44</f>
        <v>#DIV/0!</v>
      </c>
      <c r="G222" s="45" t="e">
        <f>$V$44</f>
        <v>#DIV/0!</v>
      </c>
      <c r="H222" s="45" t="e">
        <f>$W$44</f>
        <v>#DIV/0!</v>
      </c>
      <c r="I222" s="94" t="e">
        <f>$X$44</f>
        <v>#DIV/0!</v>
      </c>
      <c r="J222" s="96" t="s">
        <v>97</v>
      </c>
      <c r="K222" s="129"/>
      <c r="L222" s="129"/>
      <c r="M222" s="130"/>
    </row>
    <row r="223" spans="1:13" ht="16.5" customHeight="1" thickBot="1">
      <c r="A223" s="93"/>
      <c r="B223" s="73" t="s">
        <v>64</v>
      </c>
      <c r="C223" s="73" t="e">
        <f>$R$45</f>
        <v>#DIV/0!</v>
      </c>
      <c r="D223" s="73" t="e">
        <f>$S$45</f>
        <v>#DIV/0!</v>
      </c>
      <c r="E223" s="73" t="e">
        <f>$T$45</f>
        <v>#DIV/0!</v>
      </c>
      <c r="F223" s="73" t="e">
        <f>$U$45</f>
        <v>#DIV/0!</v>
      </c>
      <c r="G223" s="73" t="e">
        <f>$V$45</f>
        <v>#DIV/0!</v>
      </c>
      <c r="H223" s="73" t="e">
        <f>$W$45</f>
        <v>#DIV/0!</v>
      </c>
      <c r="I223" s="95" t="e">
        <f>$X$45</f>
        <v>#DIV/0!</v>
      </c>
      <c r="J223" s="97" t="s">
        <v>98</v>
      </c>
      <c r="K223" s="131"/>
      <c r="L223" s="131"/>
      <c r="M223" s="132"/>
    </row>
    <row r="224" spans="1:13" ht="16.5" customHeight="1">
      <c r="A224" s="41"/>
      <c r="C224" s="41"/>
      <c r="D224" s="41"/>
      <c r="E224" s="41"/>
      <c r="F224" s="41"/>
      <c r="G224" s="41"/>
      <c r="H224" s="41"/>
      <c r="I224" s="41"/>
      <c r="K224" s="41"/>
      <c r="L224" s="41"/>
      <c r="M224" s="42"/>
    </row>
    <row r="225" spans="1:13" ht="16.5" customHeight="1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9"/>
    </row>
    <row r="226" spans="1:13" ht="16.5" customHeight="1">
      <c r="A226" s="133" t="str">
        <f>$A$1</f>
        <v>嘉義縣立嘉新國民中學○○上學期第一次期中考</v>
      </c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</row>
    <row r="227" spans="1:13" ht="16.5" customHeight="1" thickBo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2"/>
    </row>
    <row r="228" spans="1:13" ht="16.5" customHeight="1">
      <c r="A228" s="43" t="s">
        <v>0</v>
      </c>
      <c r="B228" s="62" t="s">
        <v>1</v>
      </c>
      <c r="C228" s="62" t="s">
        <v>90</v>
      </c>
      <c r="D228" s="62" t="s">
        <v>91</v>
      </c>
      <c r="E228" s="62" t="s">
        <v>92</v>
      </c>
      <c r="F228" s="62" t="s">
        <v>93</v>
      </c>
      <c r="G228" s="62" t="s">
        <v>94</v>
      </c>
      <c r="H228" s="62" t="s">
        <v>95</v>
      </c>
      <c r="I228" s="62" t="s">
        <v>96</v>
      </c>
      <c r="J228" s="62" t="s">
        <v>72</v>
      </c>
      <c r="K228" s="62" t="s">
        <v>89</v>
      </c>
      <c r="L228" s="62" t="s">
        <v>74</v>
      </c>
      <c r="M228" s="64" t="s">
        <v>73</v>
      </c>
    </row>
    <row r="229" spans="1:13" ht="16.5" customHeight="1">
      <c r="A229" s="91" t="str">
        <f>O18</f>
        <v>16</v>
      </c>
      <c r="B229" s="45">
        <f>P18</f>
        <v>0</v>
      </c>
      <c r="C229" s="46">
        <f>R18</f>
        <v>0</v>
      </c>
      <c r="D229" s="46">
        <f t="shared" ref="D229:M229" si="27">S18</f>
        <v>0</v>
      </c>
      <c r="E229" s="46">
        <f t="shared" si="27"/>
        <v>0</v>
      </c>
      <c r="F229" s="46">
        <f t="shared" si="27"/>
        <v>0</v>
      </c>
      <c r="G229" s="46">
        <f t="shared" si="27"/>
        <v>0</v>
      </c>
      <c r="H229" s="46">
        <f t="shared" si="27"/>
        <v>0</v>
      </c>
      <c r="I229" s="46">
        <f t="shared" si="27"/>
        <v>0</v>
      </c>
      <c r="J229" s="125" t="e">
        <f t="shared" si="27"/>
        <v>#DIV/0!</v>
      </c>
      <c r="K229" s="47">
        <f t="shared" si="27"/>
        <v>0</v>
      </c>
      <c r="L229" s="90">
        <f t="shared" si="27"/>
        <v>1</v>
      </c>
      <c r="M229" s="58">
        <f t="shared" si="27"/>
        <v>0</v>
      </c>
    </row>
    <row r="230" spans="1:13" ht="16.5" customHeight="1">
      <c r="A230" s="91"/>
      <c r="B230" s="45"/>
      <c r="C230" s="45"/>
      <c r="D230" s="45"/>
      <c r="E230" s="45"/>
      <c r="F230" s="45"/>
      <c r="G230" s="45"/>
      <c r="H230" s="45"/>
      <c r="I230" s="45"/>
      <c r="J230" s="52"/>
      <c r="K230" s="45"/>
      <c r="L230" s="45"/>
      <c r="M230" s="92"/>
    </row>
    <row r="231" spans="1:13" ht="16.5" customHeight="1">
      <c r="A231" s="91"/>
      <c r="B231" s="45" t="s">
        <v>58</v>
      </c>
      <c r="C231" s="45">
        <f>$R$38</f>
        <v>0</v>
      </c>
      <c r="D231" s="45">
        <f>$S$38</f>
        <v>0</v>
      </c>
      <c r="E231" s="45">
        <f>$T$38</f>
        <v>0</v>
      </c>
      <c r="F231" s="45">
        <f>$U$38</f>
        <v>0</v>
      </c>
      <c r="G231" s="45">
        <f>$V$38</f>
        <v>0</v>
      </c>
      <c r="H231" s="45">
        <f>$W$38</f>
        <v>0</v>
      </c>
      <c r="I231" s="45">
        <f>$X$38</f>
        <v>0</v>
      </c>
      <c r="J231" s="52">
        <f>$Y$38</f>
        <v>0</v>
      </c>
      <c r="K231" s="45"/>
      <c r="L231" s="45"/>
      <c r="M231" s="92"/>
    </row>
    <row r="232" spans="1:13" ht="16.5" customHeight="1">
      <c r="A232" s="91"/>
      <c r="B232" s="45" t="s">
        <v>59</v>
      </c>
      <c r="C232" s="45">
        <f>$R$39</f>
        <v>0</v>
      </c>
      <c r="D232" s="45">
        <f>$S$39</f>
        <v>0</v>
      </c>
      <c r="E232" s="45">
        <f>$T$39</f>
        <v>0</v>
      </c>
      <c r="F232" s="45">
        <f>$U$39</f>
        <v>0</v>
      </c>
      <c r="G232" s="45">
        <f>$V$39</f>
        <v>0</v>
      </c>
      <c r="H232" s="45">
        <f>$W$39</f>
        <v>0</v>
      </c>
      <c r="I232" s="45">
        <f>$X$39</f>
        <v>0</v>
      </c>
      <c r="J232" s="52">
        <f>$Y$39</f>
        <v>0</v>
      </c>
      <c r="K232" s="45"/>
      <c r="L232" s="45"/>
      <c r="M232" s="92"/>
    </row>
    <row r="233" spans="1:13" ht="16.5" customHeight="1">
      <c r="A233" s="91"/>
      <c r="B233" s="45" t="s">
        <v>60</v>
      </c>
      <c r="C233" s="45">
        <f>$R$40</f>
        <v>0</v>
      </c>
      <c r="D233" s="45">
        <f>$S$40</f>
        <v>0</v>
      </c>
      <c r="E233" s="45">
        <f>$T$40</f>
        <v>0</v>
      </c>
      <c r="F233" s="45">
        <f>$U$40</f>
        <v>0</v>
      </c>
      <c r="G233" s="45">
        <f>$V$40</f>
        <v>0</v>
      </c>
      <c r="H233" s="45">
        <f>$W$40</f>
        <v>0</v>
      </c>
      <c r="I233" s="45">
        <f>$X$40</f>
        <v>0</v>
      </c>
      <c r="J233" s="52">
        <f>$Y$40</f>
        <v>0</v>
      </c>
      <c r="K233" s="45"/>
      <c r="L233" s="45"/>
      <c r="M233" s="92"/>
    </row>
    <row r="234" spans="1:13" ht="16.5" customHeight="1">
      <c r="A234" s="91"/>
      <c r="B234" s="45" t="s">
        <v>61</v>
      </c>
      <c r="C234" s="45">
        <f>$R$41</f>
        <v>0</v>
      </c>
      <c r="D234" s="45">
        <f>$S$41</f>
        <v>0</v>
      </c>
      <c r="E234" s="45">
        <f>$T$41</f>
        <v>0</v>
      </c>
      <c r="F234" s="45">
        <f>$U$41</f>
        <v>0</v>
      </c>
      <c r="G234" s="45">
        <f>$V$41</f>
        <v>0</v>
      </c>
      <c r="H234" s="45">
        <f>$W$41</f>
        <v>0</v>
      </c>
      <c r="I234" s="45">
        <f>$X$41</f>
        <v>0</v>
      </c>
      <c r="J234" s="52">
        <f>$Y$41</f>
        <v>0</v>
      </c>
      <c r="K234" s="45"/>
      <c r="L234" s="45"/>
      <c r="M234" s="92"/>
    </row>
    <row r="235" spans="1:13" ht="16.5" customHeight="1">
      <c r="A235" s="91"/>
      <c r="B235" s="45" t="s">
        <v>103</v>
      </c>
      <c r="C235" s="45">
        <f>$R$42</f>
        <v>0</v>
      </c>
      <c r="D235" s="45">
        <f>$S$42</f>
        <v>0</v>
      </c>
      <c r="E235" s="45">
        <f>$T$42</f>
        <v>0</v>
      </c>
      <c r="F235" s="45">
        <f>$U$42</f>
        <v>0</v>
      </c>
      <c r="G235" s="45">
        <f>$V$42</f>
        <v>0</v>
      </c>
      <c r="H235" s="45">
        <f>$W$42</f>
        <v>0</v>
      </c>
      <c r="I235" s="45">
        <f>$X$42</f>
        <v>0</v>
      </c>
      <c r="J235" s="52">
        <f>$Y$42</f>
        <v>0</v>
      </c>
      <c r="K235" s="45"/>
      <c r="L235" s="45"/>
      <c r="M235" s="92"/>
    </row>
    <row r="236" spans="1:13" ht="16.5" customHeight="1">
      <c r="A236" s="91"/>
      <c r="B236" s="45" t="s">
        <v>62</v>
      </c>
      <c r="C236" s="45">
        <f>$R$43</f>
        <v>0</v>
      </c>
      <c r="D236" s="45">
        <f>$S$43</f>
        <v>0</v>
      </c>
      <c r="E236" s="45">
        <f>$T$43</f>
        <v>0</v>
      </c>
      <c r="F236" s="45">
        <f>$U$43</f>
        <v>0</v>
      </c>
      <c r="G236" s="45">
        <f>$V$43</f>
        <v>0</v>
      </c>
      <c r="H236" s="45">
        <f>$W$43</f>
        <v>0</v>
      </c>
      <c r="I236" s="45">
        <f>$X$43</f>
        <v>0</v>
      </c>
      <c r="J236" s="96">
        <f>$Y$43</f>
        <v>0</v>
      </c>
      <c r="K236" s="45"/>
      <c r="L236" s="45"/>
      <c r="M236" s="92"/>
    </row>
    <row r="237" spans="1:13" ht="16.5" customHeight="1">
      <c r="A237" s="91"/>
      <c r="B237" s="45" t="s">
        <v>63</v>
      </c>
      <c r="C237" s="45" t="e">
        <f>$R$44</f>
        <v>#DIV/0!</v>
      </c>
      <c r="D237" s="45" t="e">
        <f>$S$44</f>
        <v>#DIV/0!</v>
      </c>
      <c r="E237" s="45" t="e">
        <f>$T$44</f>
        <v>#DIV/0!</v>
      </c>
      <c r="F237" s="45" t="e">
        <f>$U$44</f>
        <v>#DIV/0!</v>
      </c>
      <c r="G237" s="45" t="e">
        <f>$V$44</f>
        <v>#DIV/0!</v>
      </c>
      <c r="H237" s="45" t="e">
        <f>$W$44</f>
        <v>#DIV/0!</v>
      </c>
      <c r="I237" s="94" t="e">
        <f>$X$44</f>
        <v>#DIV/0!</v>
      </c>
      <c r="J237" s="96" t="s">
        <v>97</v>
      </c>
      <c r="K237" s="129"/>
      <c r="L237" s="129"/>
      <c r="M237" s="130"/>
    </row>
    <row r="238" spans="1:13" ht="16.5" customHeight="1" thickBot="1">
      <c r="A238" s="93"/>
      <c r="B238" s="73" t="s">
        <v>64</v>
      </c>
      <c r="C238" s="73" t="e">
        <f>$R$45</f>
        <v>#DIV/0!</v>
      </c>
      <c r="D238" s="73" t="e">
        <f>$S$45</f>
        <v>#DIV/0!</v>
      </c>
      <c r="E238" s="73" t="e">
        <f>$T$45</f>
        <v>#DIV/0!</v>
      </c>
      <c r="F238" s="73" t="e">
        <f>$U$45</f>
        <v>#DIV/0!</v>
      </c>
      <c r="G238" s="73" t="e">
        <f>$V$45</f>
        <v>#DIV/0!</v>
      </c>
      <c r="H238" s="73" t="e">
        <f>$W$45</f>
        <v>#DIV/0!</v>
      </c>
      <c r="I238" s="95" t="e">
        <f>$X$45</f>
        <v>#DIV/0!</v>
      </c>
      <c r="J238" s="97" t="s">
        <v>98</v>
      </c>
      <c r="K238" s="131"/>
      <c r="L238" s="131"/>
      <c r="M238" s="132"/>
    </row>
    <row r="239" spans="1:13" ht="16.5" customHeight="1">
      <c r="A239" s="41"/>
      <c r="C239" s="41"/>
      <c r="D239" s="41"/>
      <c r="E239" s="41"/>
      <c r="F239" s="41"/>
      <c r="G239" s="41"/>
      <c r="H239" s="41"/>
      <c r="I239" s="41"/>
      <c r="K239" s="41"/>
      <c r="L239" s="41"/>
      <c r="M239" s="42"/>
    </row>
    <row r="240" spans="1:13" ht="16.5" customHeight="1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9"/>
    </row>
    <row r="241" spans="1:13" ht="16.5" customHeight="1">
      <c r="A241" s="133" t="str">
        <f>$A$1</f>
        <v>嘉義縣立嘉新國民中學○○上學期第一次期中考</v>
      </c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</row>
    <row r="242" spans="1:13" ht="16.5" customHeight="1" thickBo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2"/>
    </row>
    <row r="243" spans="1:13" ht="16.5" customHeight="1">
      <c r="A243" s="43" t="s">
        <v>0</v>
      </c>
      <c r="B243" s="62" t="s">
        <v>1</v>
      </c>
      <c r="C243" s="62" t="s">
        <v>90</v>
      </c>
      <c r="D243" s="62" t="s">
        <v>91</v>
      </c>
      <c r="E243" s="62" t="s">
        <v>92</v>
      </c>
      <c r="F243" s="62" t="s">
        <v>93</v>
      </c>
      <c r="G243" s="62" t="s">
        <v>94</v>
      </c>
      <c r="H243" s="62" t="s">
        <v>95</v>
      </c>
      <c r="I243" s="62" t="s">
        <v>96</v>
      </c>
      <c r="J243" s="62" t="s">
        <v>72</v>
      </c>
      <c r="K243" s="62" t="s">
        <v>89</v>
      </c>
      <c r="L243" s="62" t="s">
        <v>74</v>
      </c>
      <c r="M243" s="64" t="s">
        <v>73</v>
      </c>
    </row>
    <row r="244" spans="1:13" ht="16.5" customHeight="1">
      <c r="A244" s="91" t="str">
        <f>O19</f>
        <v>17</v>
      </c>
      <c r="B244" s="45">
        <f>P19</f>
        <v>0</v>
      </c>
      <c r="C244" s="46">
        <f>R19</f>
        <v>0</v>
      </c>
      <c r="D244" s="46">
        <f t="shared" ref="D244:M244" si="28">S19</f>
        <v>0</v>
      </c>
      <c r="E244" s="46">
        <f t="shared" si="28"/>
        <v>0</v>
      </c>
      <c r="F244" s="46">
        <f t="shared" si="28"/>
        <v>0</v>
      </c>
      <c r="G244" s="46">
        <f t="shared" si="28"/>
        <v>0</v>
      </c>
      <c r="H244" s="46">
        <f t="shared" si="28"/>
        <v>0</v>
      </c>
      <c r="I244" s="46">
        <f t="shared" si="28"/>
        <v>0</v>
      </c>
      <c r="J244" s="125" t="e">
        <f t="shared" si="28"/>
        <v>#DIV/0!</v>
      </c>
      <c r="K244" s="47">
        <f t="shared" si="28"/>
        <v>0</v>
      </c>
      <c r="L244" s="90">
        <f t="shared" si="28"/>
        <v>1</v>
      </c>
      <c r="M244" s="58">
        <f t="shared" si="28"/>
        <v>0</v>
      </c>
    </row>
    <row r="245" spans="1:13" ht="16.5" customHeight="1">
      <c r="A245" s="91"/>
      <c r="B245" s="45"/>
      <c r="C245" s="45"/>
      <c r="D245" s="45"/>
      <c r="E245" s="45"/>
      <c r="F245" s="45"/>
      <c r="G245" s="45"/>
      <c r="H245" s="45"/>
      <c r="I245" s="45"/>
      <c r="J245" s="52"/>
      <c r="K245" s="45"/>
      <c r="L245" s="45"/>
      <c r="M245" s="92"/>
    </row>
    <row r="246" spans="1:13" ht="16.5" customHeight="1">
      <c r="A246" s="91"/>
      <c r="B246" s="45" t="s">
        <v>58</v>
      </c>
      <c r="C246" s="45">
        <f>$R$38</f>
        <v>0</v>
      </c>
      <c r="D246" s="45">
        <f>$S$38</f>
        <v>0</v>
      </c>
      <c r="E246" s="45">
        <f>$T$38</f>
        <v>0</v>
      </c>
      <c r="F246" s="45">
        <f>$U$38</f>
        <v>0</v>
      </c>
      <c r="G246" s="45">
        <f>$V$38</f>
        <v>0</v>
      </c>
      <c r="H246" s="45">
        <f>$W$38</f>
        <v>0</v>
      </c>
      <c r="I246" s="45">
        <f>$X$38</f>
        <v>0</v>
      </c>
      <c r="J246" s="52">
        <f>$Y$38</f>
        <v>0</v>
      </c>
      <c r="K246" s="45"/>
      <c r="L246" s="45"/>
      <c r="M246" s="92"/>
    </row>
    <row r="247" spans="1:13" ht="16.5" customHeight="1">
      <c r="A247" s="91"/>
      <c r="B247" s="45" t="s">
        <v>59</v>
      </c>
      <c r="C247" s="45">
        <f>$R$39</f>
        <v>0</v>
      </c>
      <c r="D247" s="45">
        <f>$S$39</f>
        <v>0</v>
      </c>
      <c r="E247" s="45">
        <f>$T$39</f>
        <v>0</v>
      </c>
      <c r="F247" s="45">
        <f>$U$39</f>
        <v>0</v>
      </c>
      <c r="G247" s="45">
        <f>$V$39</f>
        <v>0</v>
      </c>
      <c r="H247" s="45">
        <f>$W$39</f>
        <v>0</v>
      </c>
      <c r="I247" s="45">
        <f>$X$39</f>
        <v>0</v>
      </c>
      <c r="J247" s="52">
        <f>$Y$39</f>
        <v>0</v>
      </c>
      <c r="K247" s="45"/>
      <c r="L247" s="45"/>
      <c r="M247" s="92"/>
    </row>
    <row r="248" spans="1:13" ht="16.5" customHeight="1">
      <c r="A248" s="91"/>
      <c r="B248" s="45" t="s">
        <v>60</v>
      </c>
      <c r="C248" s="45">
        <f>$R$40</f>
        <v>0</v>
      </c>
      <c r="D248" s="45">
        <f>$S$40</f>
        <v>0</v>
      </c>
      <c r="E248" s="45">
        <f>$T$40</f>
        <v>0</v>
      </c>
      <c r="F248" s="45">
        <f>$U$40</f>
        <v>0</v>
      </c>
      <c r="G248" s="45">
        <f>$V$40</f>
        <v>0</v>
      </c>
      <c r="H248" s="45">
        <f>$W$40</f>
        <v>0</v>
      </c>
      <c r="I248" s="45">
        <f>$X$40</f>
        <v>0</v>
      </c>
      <c r="J248" s="52">
        <f>$Y$40</f>
        <v>0</v>
      </c>
      <c r="K248" s="45"/>
      <c r="L248" s="45"/>
      <c r="M248" s="92"/>
    </row>
    <row r="249" spans="1:13" ht="16.5" customHeight="1">
      <c r="A249" s="91"/>
      <c r="B249" s="45" t="s">
        <v>61</v>
      </c>
      <c r="C249" s="45">
        <f>$R$41</f>
        <v>0</v>
      </c>
      <c r="D249" s="45">
        <f>$S$41</f>
        <v>0</v>
      </c>
      <c r="E249" s="45">
        <f>$T$41</f>
        <v>0</v>
      </c>
      <c r="F249" s="45">
        <f>$U$41</f>
        <v>0</v>
      </c>
      <c r="G249" s="45">
        <f>$V$41</f>
        <v>0</v>
      </c>
      <c r="H249" s="45">
        <f>$W$41</f>
        <v>0</v>
      </c>
      <c r="I249" s="45">
        <f>$X$41</f>
        <v>0</v>
      </c>
      <c r="J249" s="52">
        <f>$Y$41</f>
        <v>0</v>
      </c>
      <c r="K249" s="45"/>
      <c r="L249" s="45"/>
      <c r="M249" s="92"/>
    </row>
    <row r="250" spans="1:13" ht="16.5" customHeight="1">
      <c r="A250" s="91"/>
      <c r="B250" s="45" t="s">
        <v>103</v>
      </c>
      <c r="C250" s="45">
        <f>$R$42</f>
        <v>0</v>
      </c>
      <c r="D250" s="45">
        <f>$S$42</f>
        <v>0</v>
      </c>
      <c r="E250" s="45">
        <f>$T$42</f>
        <v>0</v>
      </c>
      <c r="F250" s="45">
        <f>$U$42</f>
        <v>0</v>
      </c>
      <c r="G250" s="45">
        <f>$V$42</f>
        <v>0</v>
      </c>
      <c r="H250" s="45">
        <f>$W$42</f>
        <v>0</v>
      </c>
      <c r="I250" s="45">
        <f>$X$42</f>
        <v>0</v>
      </c>
      <c r="J250" s="52">
        <f>$Y$42</f>
        <v>0</v>
      </c>
      <c r="K250" s="45"/>
      <c r="L250" s="45"/>
      <c r="M250" s="92"/>
    </row>
    <row r="251" spans="1:13" ht="16.5" customHeight="1">
      <c r="A251" s="91"/>
      <c r="B251" s="45" t="s">
        <v>62</v>
      </c>
      <c r="C251" s="45">
        <f>$R$43</f>
        <v>0</v>
      </c>
      <c r="D251" s="45">
        <f>$S$43</f>
        <v>0</v>
      </c>
      <c r="E251" s="45">
        <f>$T$43</f>
        <v>0</v>
      </c>
      <c r="F251" s="45">
        <f>$U$43</f>
        <v>0</v>
      </c>
      <c r="G251" s="45">
        <f>$V$43</f>
        <v>0</v>
      </c>
      <c r="H251" s="45">
        <f>$W$43</f>
        <v>0</v>
      </c>
      <c r="I251" s="45">
        <f>$X$43</f>
        <v>0</v>
      </c>
      <c r="J251" s="96">
        <f>$Y$43</f>
        <v>0</v>
      </c>
      <c r="K251" s="45"/>
      <c r="L251" s="45"/>
      <c r="M251" s="92"/>
    </row>
    <row r="252" spans="1:13" ht="16.5" customHeight="1">
      <c r="A252" s="91"/>
      <c r="B252" s="45" t="s">
        <v>63</v>
      </c>
      <c r="C252" s="45" t="e">
        <f>$R$44</f>
        <v>#DIV/0!</v>
      </c>
      <c r="D252" s="45" t="e">
        <f>$S$44</f>
        <v>#DIV/0!</v>
      </c>
      <c r="E252" s="45" t="e">
        <f>$T$44</f>
        <v>#DIV/0!</v>
      </c>
      <c r="F252" s="45" t="e">
        <f>$U$44</f>
        <v>#DIV/0!</v>
      </c>
      <c r="G252" s="45" t="e">
        <f>$V$44</f>
        <v>#DIV/0!</v>
      </c>
      <c r="H252" s="45" t="e">
        <f>$W$44</f>
        <v>#DIV/0!</v>
      </c>
      <c r="I252" s="94" t="e">
        <f>$X$44</f>
        <v>#DIV/0!</v>
      </c>
      <c r="J252" s="96" t="s">
        <v>97</v>
      </c>
      <c r="K252" s="129"/>
      <c r="L252" s="129"/>
      <c r="M252" s="130"/>
    </row>
    <row r="253" spans="1:13" ht="16.5" customHeight="1" thickBot="1">
      <c r="A253" s="93"/>
      <c r="B253" s="73" t="s">
        <v>64</v>
      </c>
      <c r="C253" s="73" t="e">
        <f>$R$45</f>
        <v>#DIV/0!</v>
      </c>
      <c r="D253" s="73" t="e">
        <f>$S$45</f>
        <v>#DIV/0!</v>
      </c>
      <c r="E253" s="73" t="e">
        <f>$T$45</f>
        <v>#DIV/0!</v>
      </c>
      <c r="F253" s="73" t="e">
        <f>$U$45</f>
        <v>#DIV/0!</v>
      </c>
      <c r="G253" s="73" t="e">
        <f>$V$45</f>
        <v>#DIV/0!</v>
      </c>
      <c r="H253" s="73" t="e">
        <f>$W$45</f>
        <v>#DIV/0!</v>
      </c>
      <c r="I253" s="95" t="e">
        <f>$X$45</f>
        <v>#DIV/0!</v>
      </c>
      <c r="J253" s="97" t="s">
        <v>98</v>
      </c>
      <c r="K253" s="131"/>
      <c r="L253" s="131"/>
      <c r="M253" s="132"/>
    </row>
    <row r="254" spans="1:13" ht="16.5" customHeight="1">
      <c r="A254" s="41"/>
      <c r="C254" s="41"/>
      <c r="D254" s="41"/>
      <c r="E254" s="41"/>
      <c r="F254" s="41"/>
      <c r="G254" s="41"/>
      <c r="H254" s="41"/>
      <c r="I254" s="41"/>
      <c r="K254" s="41"/>
      <c r="L254" s="41"/>
      <c r="M254" s="42"/>
    </row>
    <row r="255" spans="1:13" ht="16.5" customHeight="1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9"/>
    </row>
    <row r="256" spans="1:13" ht="16.5" customHeight="1">
      <c r="A256" s="133" t="str">
        <f>$A$1</f>
        <v>嘉義縣立嘉新國民中學○○上學期第一次期中考</v>
      </c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</row>
    <row r="257" spans="1:13" ht="16.5" customHeight="1" thickBo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2"/>
    </row>
    <row r="258" spans="1:13" ht="16.5" customHeight="1">
      <c r="A258" s="43" t="s">
        <v>0</v>
      </c>
      <c r="B258" s="62" t="s">
        <v>1</v>
      </c>
      <c r="C258" s="62" t="s">
        <v>90</v>
      </c>
      <c r="D258" s="62" t="s">
        <v>91</v>
      </c>
      <c r="E258" s="62" t="s">
        <v>92</v>
      </c>
      <c r="F258" s="62" t="s">
        <v>93</v>
      </c>
      <c r="G258" s="62" t="s">
        <v>94</v>
      </c>
      <c r="H258" s="62" t="s">
        <v>95</v>
      </c>
      <c r="I258" s="62" t="s">
        <v>96</v>
      </c>
      <c r="J258" s="62" t="s">
        <v>72</v>
      </c>
      <c r="K258" s="62" t="s">
        <v>89</v>
      </c>
      <c r="L258" s="62" t="s">
        <v>74</v>
      </c>
      <c r="M258" s="64" t="s">
        <v>73</v>
      </c>
    </row>
    <row r="259" spans="1:13" ht="16.5" customHeight="1">
      <c r="A259" s="91" t="str">
        <f>O20</f>
        <v>18</v>
      </c>
      <c r="B259" s="45">
        <f>P20</f>
        <v>0</v>
      </c>
      <c r="C259" s="46">
        <f>R20</f>
        <v>0</v>
      </c>
      <c r="D259" s="46">
        <f t="shared" ref="D259:M259" si="29">S20</f>
        <v>0</v>
      </c>
      <c r="E259" s="46">
        <f t="shared" si="29"/>
        <v>0</v>
      </c>
      <c r="F259" s="46">
        <f t="shared" si="29"/>
        <v>0</v>
      </c>
      <c r="G259" s="46">
        <f t="shared" si="29"/>
        <v>0</v>
      </c>
      <c r="H259" s="46">
        <f t="shared" si="29"/>
        <v>0</v>
      </c>
      <c r="I259" s="46">
        <f t="shared" si="29"/>
        <v>0</v>
      </c>
      <c r="J259" s="125" t="e">
        <f t="shared" si="29"/>
        <v>#DIV/0!</v>
      </c>
      <c r="K259" s="47">
        <f t="shared" si="29"/>
        <v>0</v>
      </c>
      <c r="L259" s="90">
        <f t="shared" si="29"/>
        <v>1</v>
      </c>
      <c r="M259" s="58">
        <f t="shared" si="29"/>
        <v>0</v>
      </c>
    </row>
    <row r="260" spans="1:13" ht="16.5" customHeight="1">
      <c r="A260" s="91"/>
      <c r="B260" s="45"/>
      <c r="C260" s="45"/>
      <c r="D260" s="45"/>
      <c r="E260" s="45"/>
      <c r="F260" s="45"/>
      <c r="G260" s="45"/>
      <c r="H260" s="45"/>
      <c r="I260" s="45"/>
      <c r="J260" s="52"/>
      <c r="K260" s="45"/>
      <c r="L260" s="45"/>
      <c r="M260" s="92"/>
    </row>
    <row r="261" spans="1:13" ht="16.5" customHeight="1">
      <c r="A261" s="91"/>
      <c r="B261" s="45" t="s">
        <v>58</v>
      </c>
      <c r="C261" s="45">
        <f>$R$38</f>
        <v>0</v>
      </c>
      <c r="D261" s="45">
        <f>$S$38</f>
        <v>0</v>
      </c>
      <c r="E261" s="45">
        <f>$T$38</f>
        <v>0</v>
      </c>
      <c r="F261" s="45">
        <f>$U$38</f>
        <v>0</v>
      </c>
      <c r="G261" s="45">
        <f>$V$38</f>
        <v>0</v>
      </c>
      <c r="H261" s="45">
        <f>$W$38</f>
        <v>0</v>
      </c>
      <c r="I261" s="45">
        <f>$X$38</f>
        <v>0</v>
      </c>
      <c r="J261" s="52">
        <f>$Y$38</f>
        <v>0</v>
      </c>
      <c r="K261" s="45"/>
      <c r="L261" s="45"/>
      <c r="M261" s="92"/>
    </row>
    <row r="262" spans="1:13" ht="16.5" customHeight="1">
      <c r="A262" s="91"/>
      <c r="B262" s="45" t="s">
        <v>59</v>
      </c>
      <c r="C262" s="45">
        <f>$R$39</f>
        <v>0</v>
      </c>
      <c r="D262" s="45">
        <f>$S$39</f>
        <v>0</v>
      </c>
      <c r="E262" s="45">
        <f>$T$39</f>
        <v>0</v>
      </c>
      <c r="F262" s="45">
        <f>$U$39</f>
        <v>0</v>
      </c>
      <c r="G262" s="45">
        <f>$V$39</f>
        <v>0</v>
      </c>
      <c r="H262" s="45">
        <f>$W$39</f>
        <v>0</v>
      </c>
      <c r="I262" s="45">
        <f>$X$39</f>
        <v>0</v>
      </c>
      <c r="J262" s="52">
        <f>$Y$39</f>
        <v>0</v>
      </c>
      <c r="K262" s="45"/>
      <c r="L262" s="45"/>
      <c r="M262" s="92"/>
    </row>
    <row r="263" spans="1:13" ht="16.5" customHeight="1">
      <c r="A263" s="91"/>
      <c r="B263" s="45" t="s">
        <v>60</v>
      </c>
      <c r="C263" s="45">
        <f>$R$40</f>
        <v>0</v>
      </c>
      <c r="D263" s="45">
        <f>$S$40</f>
        <v>0</v>
      </c>
      <c r="E263" s="45">
        <f>$T$40</f>
        <v>0</v>
      </c>
      <c r="F263" s="45">
        <f>$U$40</f>
        <v>0</v>
      </c>
      <c r="G263" s="45">
        <f>$V$40</f>
        <v>0</v>
      </c>
      <c r="H263" s="45">
        <f>$W$40</f>
        <v>0</v>
      </c>
      <c r="I263" s="45">
        <f>$X$40</f>
        <v>0</v>
      </c>
      <c r="J263" s="52">
        <f>$Y$40</f>
        <v>0</v>
      </c>
      <c r="K263" s="45"/>
      <c r="L263" s="45"/>
      <c r="M263" s="92"/>
    </row>
    <row r="264" spans="1:13" ht="16.5" customHeight="1">
      <c r="A264" s="91"/>
      <c r="B264" s="45" t="s">
        <v>61</v>
      </c>
      <c r="C264" s="45">
        <f>$R$41</f>
        <v>0</v>
      </c>
      <c r="D264" s="45">
        <f>$S$41</f>
        <v>0</v>
      </c>
      <c r="E264" s="45">
        <f>$T$41</f>
        <v>0</v>
      </c>
      <c r="F264" s="45">
        <f>$U$41</f>
        <v>0</v>
      </c>
      <c r="G264" s="45">
        <f>$V$41</f>
        <v>0</v>
      </c>
      <c r="H264" s="45">
        <f>$W$41</f>
        <v>0</v>
      </c>
      <c r="I264" s="45">
        <f>$X$41</f>
        <v>0</v>
      </c>
      <c r="J264" s="52">
        <f>$Y$41</f>
        <v>0</v>
      </c>
      <c r="K264" s="45"/>
      <c r="L264" s="45"/>
      <c r="M264" s="92"/>
    </row>
    <row r="265" spans="1:13" ht="16.5" customHeight="1">
      <c r="A265" s="91"/>
      <c r="B265" s="45" t="s">
        <v>103</v>
      </c>
      <c r="C265" s="45">
        <f>$R$42</f>
        <v>0</v>
      </c>
      <c r="D265" s="45">
        <f>$S$42</f>
        <v>0</v>
      </c>
      <c r="E265" s="45">
        <f>$T$42</f>
        <v>0</v>
      </c>
      <c r="F265" s="45">
        <f>$U$42</f>
        <v>0</v>
      </c>
      <c r="G265" s="45">
        <f>$V$42</f>
        <v>0</v>
      </c>
      <c r="H265" s="45">
        <f>$W$42</f>
        <v>0</v>
      </c>
      <c r="I265" s="45">
        <f>$X$42</f>
        <v>0</v>
      </c>
      <c r="J265" s="52">
        <f>$Y$42</f>
        <v>0</v>
      </c>
      <c r="K265" s="45"/>
      <c r="L265" s="45"/>
      <c r="M265" s="92"/>
    </row>
    <row r="266" spans="1:13" ht="16.5" customHeight="1">
      <c r="A266" s="91"/>
      <c r="B266" s="45" t="s">
        <v>62</v>
      </c>
      <c r="C266" s="45">
        <f>$R$43</f>
        <v>0</v>
      </c>
      <c r="D266" s="45">
        <f>$S$43</f>
        <v>0</v>
      </c>
      <c r="E266" s="45">
        <f>$T$43</f>
        <v>0</v>
      </c>
      <c r="F266" s="45">
        <f>$U$43</f>
        <v>0</v>
      </c>
      <c r="G266" s="45">
        <f>$V$43</f>
        <v>0</v>
      </c>
      <c r="H266" s="45">
        <f>$W$43</f>
        <v>0</v>
      </c>
      <c r="I266" s="45">
        <f>$X$43</f>
        <v>0</v>
      </c>
      <c r="J266" s="96">
        <f>$Y$43</f>
        <v>0</v>
      </c>
      <c r="K266" s="45"/>
      <c r="L266" s="45"/>
      <c r="M266" s="92"/>
    </row>
    <row r="267" spans="1:13" ht="16.5" customHeight="1">
      <c r="A267" s="91"/>
      <c r="B267" s="45" t="s">
        <v>63</v>
      </c>
      <c r="C267" s="45" t="e">
        <f>$R$44</f>
        <v>#DIV/0!</v>
      </c>
      <c r="D267" s="45" t="e">
        <f>$S$44</f>
        <v>#DIV/0!</v>
      </c>
      <c r="E267" s="45" t="e">
        <f>$T$44</f>
        <v>#DIV/0!</v>
      </c>
      <c r="F267" s="45" t="e">
        <f>$U$44</f>
        <v>#DIV/0!</v>
      </c>
      <c r="G267" s="45" t="e">
        <f>$V$44</f>
        <v>#DIV/0!</v>
      </c>
      <c r="H267" s="45" t="e">
        <f>$W$44</f>
        <v>#DIV/0!</v>
      </c>
      <c r="I267" s="94" t="e">
        <f>$X$44</f>
        <v>#DIV/0!</v>
      </c>
      <c r="J267" s="96" t="s">
        <v>97</v>
      </c>
      <c r="K267" s="129"/>
      <c r="L267" s="129"/>
      <c r="M267" s="130"/>
    </row>
    <row r="268" spans="1:13" ht="16.5" customHeight="1" thickBot="1">
      <c r="A268" s="93"/>
      <c r="B268" s="73" t="s">
        <v>64</v>
      </c>
      <c r="C268" s="73" t="e">
        <f>$R$45</f>
        <v>#DIV/0!</v>
      </c>
      <c r="D268" s="73" t="e">
        <f>$S$45</f>
        <v>#DIV/0!</v>
      </c>
      <c r="E268" s="73" t="e">
        <f>$T$45</f>
        <v>#DIV/0!</v>
      </c>
      <c r="F268" s="73" t="e">
        <f>$U$45</f>
        <v>#DIV/0!</v>
      </c>
      <c r="G268" s="73" t="e">
        <f>$V$45</f>
        <v>#DIV/0!</v>
      </c>
      <c r="H268" s="73" t="e">
        <f>$W$45</f>
        <v>#DIV/0!</v>
      </c>
      <c r="I268" s="95" t="e">
        <f>$X$45</f>
        <v>#DIV/0!</v>
      </c>
      <c r="J268" s="97" t="s">
        <v>98</v>
      </c>
      <c r="K268" s="131"/>
      <c r="L268" s="131"/>
      <c r="M268" s="132"/>
    </row>
    <row r="269" spans="1:13" ht="16.5" customHeight="1">
      <c r="A269" s="41"/>
      <c r="C269" s="41"/>
      <c r="D269" s="41"/>
      <c r="E269" s="41"/>
      <c r="F269" s="41"/>
      <c r="G269" s="41"/>
      <c r="H269" s="41"/>
      <c r="I269" s="41"/>
      <c r="K269" s="41"/>
      <c r="L269" s="41"/>
      <c r="M269" s="42"/>
    </row>
    <row r="270" spans="1:13" ht="16.5" customHeight="1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9"/>
    </row>
    <row r="271" spans="1:13" ht="16.5" customHeight="1">
      <c r="A271" s="133" t="str">
        <f>$A$1</f>
        <v>嘉義縣立嘉新國民中學○○上學期第一次期中考</v>
      </c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</row>
    <row r="272" spans="1:13" ht="16.5" customHeight="1" thickBo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2"/>
    </row>
    <row r="273" spans="1:13" ht="16.5" customHeight="1">
      <c r="A273" s="43" t="s">
        <v>0</v>
      </c>
      <c r="B273" s="62" t="s">
        <v>1</v>
      </c>
      <c r="C273" s="62" t="s">
        <v>90</v>
      </c>
      <c r="D273" s="62" t="s">
        <v>91</v>
      </c>
      <c r="E273" s="62" t="s">
        <v>92</v>
      </c>
      <c r="F273" s="62" t="s">
        <v>93</v>
      </c>
      <c r="G273" s="62" t="s">
        <v>94</v>
      </c>
      <c r="H273" s="62" t="s">
        <v>95</v>
      </c>
      <c r="I273" s="62" t="s">
        <v>96</v>
      </c>
      <c r="J273" s="62" t="s">
        <v>72</v>
      </c>
      <c r="K273" s="62" t="s">
        <v>89</v>
      </c>
      <c r="L273" s="62" t="s">
        <v>74</v>
      </c>
      <c r="M273" s="64" t="s">
        <v>73</v>
      </c>
    </row>
    <row r="274" spans="1:13" ht="16.5" customHeight="1">
      <c r="A274" s="91" t="str">
        <f>O21</f>
        <v>19</v>
      </c>
      <c r="B274" s="45">
        <f>P21</f>
        <v>0</v>
      </c>
      <c r="C274" s="46">
        <f>R21</f>
        <v>0</v>
      </c>
      <c r="D274" s="46">
        <f t="shared" ref="D274:M274" si="30">S21</f>
        <v>0</v>
      </c>
      <c r="E274" s="46">
        <f t="shared" si="30"/>
        <v>0</v>
      </c>
      <c r="F274" s="46">
        <f t="shared" si="30"/>
        <v>0</v>
      </c>
      <c r="G274" s="46">
        <f t="shared" si="30"/>
        <v>0</v>
      </c>
      <c r="H274" s="46">
        <f t="shared" si="30"/>
        <v>0</v>
      </c>
      <c r="I274" s="46">
        <f t="shared" si="30"/>
        <v>0</v>
      </c>
      <c r="J274" s="125" t="e">
        <f t="shared" si="30"/>
        <v>#DIV/0!</v>
      </c>
      <c r="K274" s="47">
        <f t="shared" si="30"/>
        <v>0</v>
      </c>
      <c r="L274" s="90">
        <f t="shared" si="30"/>
        <v>1</v>
      </c>
      <c r="M274" s="58">
        <f t="shared" si="30"/>
        <v>0</v>
      </c>
    </row>
    <row r="275" spans="1:13" ht="16.5" customHeight="1">
      <c r="A275" s="91"/>
      <c r="B275" s="45"/>
      <c r="C275" s="45"/>
      <c r="D275" s="45"/>
      <c r="E275" s="45"/>
      <c r="F275" s="45"/>
      <c r="G275" s="45"/>
      <c r="H275" s="45"/>
      <c r="I275" s="45"/>
      <c r="J275" s="52"/>
      <c r="K275" s="45"/>
      <c r="L275" s="45"/>
      <c r="M275" s="92"/>
    </row>
    <row r="276" spans="1:13" ht="16.5" customHeight="1">
      <c r="A276" s="91"/>
      <c r="B276" s="45" t="s">
        <v>58</v>
      </c>
      <c r="C276" s="45">
        <f>$R$38</f>
        <v>0</v>
      </c>
      <c r="D276" s="45">
        <f>$S$38</f>
        <v>0</v>
      </c>
      <c r="E276" s="45">
        <f>$T$38</f>
        <v>0</v>
      </c>
      <c r="F276" s="45">
        <f>$U$38</f>
        <v>0</v>
      </c>
      <c r="G276" s="45">
        <f>$V$38</f>
        <v>0</v>
      </c>
      <c r="H276" s="45">
        <f>$W$38</f>
        <v>0</v>
      </c>
      <c r="I276" s="45">
        <f>$X$38</f>
        <v>0</v>
      </c>
      <c r="J276" s="52">
        <f>$Y$38</f>
        <v>0</v>
      </c>
      <c r="K276" s="45"/>
      <c r="L276" s="45"/>
      <c r="M276" s="92"/>
    </row>
    <row r="277" spans="1:13" ht="16.5" customHeight="1">
      <c r="A277" s="91"/>
      <c r="B277" s="45" t="s">
        <v>59</v>
      </c>
      <c r="C277" s="45">
        <f>$R$39</f>
        <v>0</v>
      </c>
      <c r="D277" s="45">
        <f>$S$39</f>
        <v>0</v>
      </c>
      <c r="E277" s="45">
        <f>$T$39</f>
        <v>0</v>
      </c>
      <c r="F277" s="45">
        <f>$U$39</f>
        <v>0</v>
      </c>
      <c r="G277" s="45">
        <f>$V$39</f>
        <v>0</v>
      </c>
      <c r="H277" s="45">
        <f>$W$39</f>
        <v>0</v>
      </c>
      <c r="I277" s="45">
        <f>$X$39</f>
        <v>0</v>
      </c>
      <c r="J277" s="52">
        <f>$Y$39</f>
        <v>0</v>
      </c>
      <c r="K277" s="45"/>
      <c r="L277" s="45"/>
      <c r="M277" s="92"/>
    </row>
    <row r="278" spans="1:13" ht="16.5" customHeight="1">
      <c r="A278" s="91"/>
      <c r="B278" s="45" t="s">
        <v>60</v>
      </c>
      <c r="C278" s="45">
        <f>$R$40</f>
        <v>0</v>
      </c>
      <c r="D278" s="45">
        <f>$S$40</f>
        <v>0</v>
      </c>
      <c r="E278" s="45">
        <f>$T$40</f>
        <v>0</v>
      </c>
      <c r="F278" s="45">
        <f>$U$40</f>
        <v>0</v>
      </c>
      <c r="G278" s="45">
        <f>$V$40</f>
        <v>0</v>
      </c>
      <c r="H278" s="45">
        <f>$W$40</f>
        <v>0</v>
      </c>
      <c r="I278" s="45">
        <f>$X$40</f>
        <v>0</v>
      </c>
      <c r="J278" s="52">
        <f>$Y$40</f>
        <v>0</v>
      </c>
      <c r="K278" s="45"/>
      <c r="L278" s="45"/>
      <c r="M278" s="92"/>
    </row>
    <row r="279" spans="1:13" ht="16.5" customHeight="1">
      <c r="A279" s="91"/>
      <c r="B279" s="45" t="s">
        <v>61</v>
      </c>
      <c r="C279" s="45">
        <f>$R$41</f>
        <v>0</v>
      </c>
      <c r="D279" s="45">
        <f>$S$41</f>
        <v>0</v>
      </c>
      <c r="E279" s="45">
        <f>$T$41</f>
        <v>0</v>
      </c>
      <c r="F279" s="45">
        <f>$U$41</f>
        <v>0</v>
      </c>
      <c r="G279" s="45">
        <f>$V$41</f>
        <v>0</v>
      </c>
      <c r="H279" s="45">
        <f>$W$41</f>
        <v>0</v>
      </c>
      <c r="I279" s="45">
        <f>$X$41</f>
        <v>0</v>
      </c>
      <c r="J279" s="52">
        <f>$Y$41</f>
        <v>0</v>
      </c>
      <c r="K279" s="45"/>
      <c r="L279" s="45"/>
      <c r="M279" s="92"/>
    </row>
    <row r="280" spans="1:13" ht="16.5" customHeight="1">
      <c r="A280" s="91"/>
      <c r="B280" s="45" t="s">
        <v>103</v>
      </c>
      <c r="C280" s="45">
        <f>$R$42</f>
        <v>0</v>
      </c>
      <c r="D280" s="45">
        <f>$S$42</f>
        <v>0</v>
      </c>
      <c r="E280" s="45">
        <f>$T$42</f>
        <v>0</v>
      </c>
      <c r="F280" s="45">
        <f>$U$42</f>
        <v>0</v>
      </c>
      <c r="G280" s="45">
        <f>$V$42</f>
        <v>0</v>
      </c>
      <c r="H280" s="45">
        <f>$W$42</f>
        <v>0</v>
      </c>
      <c r="I280" s="45">
        <f>$X$42</f>
        <v>0</v>
      </c>
      <c r="J280" s="52">
        <f>$Y$42</f>
        <v>0</v>
      </c>
      <c r="K280" s="45"/>
      <c r="L280" s="45"/>
      <c r="M280" s="92"/>
    </row>
    <row r="281" spans="1:13" ht="16.5" customHeight="1">
      <c r="A281" s="91"/>
      <c r="B281" s="45" t="s">
        <v>62</v>
      </c>
      <c r="C281" s="45">
        <f>$R$43</f>
        <v>0</v>
      </c>
      <c r="D281" s="45">
        <f>$S$43</f>
        <v>0</v>
      </c>
      <c r="E281" s="45">
        <f>$T$43</f>
        <v>0</v>
      </c>
      <c r="F281" s="45">
        <f>$U$43</f>
        <v>0</v>
      </c>
      <c r="G281" s="45">
        <f>$V$43</f>
        <v>0</v>
      </c>
      <c r="H281" s="45">
        <f>$W$43</f>
        <v>0</v>
      </c>
      <c r="I281" s="45">
        <f>$X$43</f>
        <v>0</v>
      </c>
      <c r="J281" s="96">
        <f>$Y$43</f>
        <v>0</v>
      </c>
      <c r="K281" s="45"/>
      <c r="L281" s="45"/>
      <c r="M281" s="92"/>
    </row>
    <row r="282" spans="1:13" ht="16.5" customHeight="1">
      <c r="A282" s="91"/>
      <c r="B282" s="45" t="s">
        <v>63</v>
      </c>
      <c r="C282" s="45" t="e">
        <f>$R$44</f>
        <v>#DIV/0!</v>
      </c>
      <c r="D282" s="45" t="e">
        <f>$S$44</f>
        <v>#DIV/0!</v>
      </c>
      <c r="E282" s="45" t="e">
        <f>$T$44</f>
        <v>#DIV/0!</v>
      </c>
      <c r="F282" s="45" t="e">
        <f>$U$44</f>
        <v>#DIV/0!</v>
      </c>
      <c r="G282" s="45" t="e">
        <f>$V$44</f>
        <v>#DIV/0!</v>
      </c>
      <c r="H282" s="45" t="e">
        <f>$W$44</f>
        <v>#DIV/0!</v>
      </c>
      <c r="I282" s="94" t="e">
        <f>$X$44</f>
        <v>#DIV/0!</v>
      </c>
      <c r="J282" s="96" t="s">
        <v>97</v>
      </c>
      <c r="K282" s="129"/>
      <c r="L282" s="129"/>
      <c r="M282" s="130"/>
    </row>
    <row r="283" spans="1:13" ht="16.5" customHeight="1" thickBot="1">
      <c r="A283" s="93"/>
      <c r="B283" s="73" t="s">
        <v>64</v>
      </c>
      <c r="C283" s="73" t="e">
        <f>$R$45</f>
        <v>#DIV/0!</v>
      </c>
      <c r="D283" s="73" t="e">
        <f>$S$45</f>
        <v>#DIV/0!</v>
      </c>
      <c r="E283" s="73" t="e">
        <f>$T$45</f>
        <v>#DIV/0!</v>
      </c>
      <c r="F283" s="73" t="e">
        <f>$U$45</f>
        <v>#DIV/0!</v>
      </c>
      <c r="G283" s="73" t="e">
        <f>$V$45</f>
        <v>#DIV/0!</v>
      </c>
      <c r="H283" s="73" t="e">
        <f>$W$45</f>
        <v>#DIV/0!</v>
      </c>
      <c r="I283" s="95" t="e">
        <f>$X$45</f>
        <v>#DIV/0!</v>
      </c>
      <c r="J283" s="97" t="s">
        <v>98</v>
      </c>
      <c r="K283" s="131"/>
      <c r="L283" s="131"/>
      <c r="M283" s="132"/>
    </row>
    <row r="284" spans="1:13" ht="16.5" customHeight="1">
      <c r="A284" s="41"/>
      <c r="C284" s="41"/>
      <c r="D284" s="41"/>
      <c r="E284" s="41"/>
      <c r="F284" s="41"/>
      <c r="G284" s="41"/>
      <c r="H284" s="41"/>
      <c r="I284" s="41"/>
      <c r="K284" s="41"/>
      <c r="L284" s="41"/>
      <c r="M284" s="42"/>
    </row>
    <row r="285" spans="1:13" ht="16.5" customHeight="1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9"/>
    </row>
    <row r="286" spans="1:13" ht="16.5" customHeight="1">
      <c r="A286" s="133" t="str">
        <f>$A$1</f>
        <v>嘉義縣立嘉新國民中學○○上學期第一次期中考</v>
      </c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</row>
    <row r="287" spans="1:13" ht="16.5" customHeight="1" thickBo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2"/>
    </row>
    <row r="288" spans="1:13" ht="16.5" customHeight="1">
      <c r="A288" s="43" t="s">
        <v>0</v>
      </c>
      <c r="B288" s="62" t="s">
        <v>1</v>
      </c>
      <c r="C288" s="62" t="s">
        <v>90</v>
      </c>
      <c r="D288" s="62" t="s">
        <v>91</v>
      </c>
      <c r="E288" s="62" t="s">
        <v>92</v>
      </c>
      <c r="F288" s="62" t="s">
        <v>93</v>
      </c>
      <c r="G288" s="62" t="s">
        <v>94</v>
      </c>
      <c r="H288" s="62" t="s">
        <v>95</v>
      </c>
      <c r="I288" s="62" t="s">
        <v>96</v>
      </c>
      <c r="J288" s="62" t="s">
        <v>72</v>
      </c>
      <c r="K288" s="62" t="s">
        <v>89</v>
      </c>
      <c r="L288" s="62" t="s">
        <v>74</v>
      </c>
      <c r="M288" s="64" t="s">
        <v>73</v>
      </c>
    </row>
    <row r="289" spans="1:13" ht="16.5" customHeight="1">
      <c r="A289" s="91" t="str">
        <f>O22</f>
        <v>20</v>
      </c>
      <c r="B289" s="45">
        <f>P22</f>
        <v>0</v>
      </c>
      <c r="C289" s="46">
        <f>R22</f>
        <v>0</v>
      </c>
      <c r="D289" s="46">
        <f t="shared" ref="D289:M289" si="31">S22</f>
        <v>0</v>
      </c>
      <c r="E289" s="46">
        <f t="shared" si="31"/>
        <v>0</v>
      </c>
      <c r="F289" s="46">
        <f t="shared" si="31"/>
        <v>0</v>
      </c>
      <c r="G289" s="46">
        <f t="shared" si="31"/>
        <v>0</v>
      </c>
      <c r="H289" s="46">
        <f t="shared" si="31"/>
        <v>0</v>
      </c>
      <c r="I289" s="46">
        <f t="shared" si="31"/>
        <v>0</v>
      </c>
      <c r="J289" s="125" t="e">
        <f t="shared" si="31"/>
        <v>#DIV/0!</v>
      </c>
      <c r="K289" s="47">
        <f t="shared" si="31"/>
        <v>0</v>
      </c>
      <c r="L289" s="90">
        <f t="shared" si="31"/>
        <v>1</v>
      </c>
      <c r="M289" s="58">
        <f t="shared" si="31"/>
        <v>0</v>
      </c>
    </row>
    <row r="290" spans="1:13" ht="16.5" customHeight="1">
      <c r="A290" s="91"/>
      <c r="B290" s="45"/>
      <c r="C290" s="45"/>
      <c r="D290" s="45"/>
      <c r="E290" s="45"/>
      <c r="F290" s="45"/>
      <c r="G290" s="45"/>
      <c r="H290" s="45"/>
      <c r="I290" s="45"/>
      <c r="J290" s="52"/>
      <c r="K290" s="45"/>
      <c r="L290" s="45"/>
      <c r="M290" s="92"/>
    </row>
    <row r="291" spans="1:13" ht="16.5" customHeight="1">
      <c r="A291" s="91"/>
      <c r="B291" s="45" t="s">
        <v>58</v>
      </c>
      <c r="C291" s="45">
        <f>$R$38</f>
        <v>0</v>
      </c>
      <c r="D291" s="45">
        <f>$S$38</f>
        <v>0</v>
      </c>
      <c r="E291" s="45">
        <f>$T$38</f>
        <v>0</v>
      </c>
      <c r="F291" s="45">
        <f>$U$38</f>
        <v>0</v>
      </c>
      <c r="G291" s="45">
        <f>$V$38</f>
        <v>0</v>
      </c>
      <c r="H291" s="45">
        <f>$W$38</f>
        <v>0</v>
      </c>
      <c r="I291" s="45">
        <f>$X$38</f>
        <v>0</v>
      </c>
      <c r="J291" s="52">
        <f>$Y$38</f>
        <v>0</v>
      </c>
      <c r="K291" s="45"/>
      <c r="L291" s="45"/>
      <c r="M291" s="92"/>
    </row>
    <row r="292" spans="1:13" ht="16.5" customHeight="1">
      <c r="A292" s="91"/>
      <c r="B292" s="45" t="s">
        <v>59</v>
      </c>
      <c r="C292" s="45">
        <f>$R$39</f>
        <v>0</v>
      </c>
      <c r="D292" s="45">
        <f>$S$39</f>
        <v>0</v>
      </c>
      <c r="E292" s="45">
        <f>$T$39</f>
        <v>0</v>
      </c>
      <c r="F292" s="45">
        <f>$U$39</f>
        <v>0</v>
      </c>
      <c r="G292" s="45">
        <f>$V$39</f>
        <v>0</v>
      </c>
      <c r="H292" s="45">
        <f>$W$39</f>
        <v>0</v>
      </c>
      <c r="I292" s="45">
        <f>$X$39</f>
        <v>0</v>
      </c>
      <c r="J292" s="52">
        <f>$Y$39</f>
        <v>0</v>
      </c>
      <c r="K292" s="45"/>
      <c r="L292" s="45"/>
      <c r="M292" s="92"/>
    </row>
    <row r="293" spans="1:13" ht="16.5" customHeight="1">
      <c r="A293" s="91"/>
      <c r="B293" s="45" t="s">
        <v>60</v>
      </c>
      <c r="C293" s="45">
        <f>$R$40</f>
        <v>0</v>
      </c>
      <c r="D293" s="45">
        <f>$S$40</f>
        <v>0</v>
      </c>
      <c r="E293" s="45">
        <f>$T$40</f>
        <v>0</v>
      </c>
      <c r="F293" s="45">
        <f>$U$40</f>
        <v>0</v>
      </c>
      <c r="G293" s="45">
        <f>$V$40</f>
        <v>0</v>
      </c>
      <c r="H293" s="45">
        <f>$W$40</f>
        <v>0</v>
      </c>
      <c r="I293" s="45">
        <f>$X$40</f>
        <v>0</v>
      </c>
      <c r="J293" s="52">
        <f>$Y$40</f>
        <v>0</v>
      </c>
      <c r="K293" s="45"/>
      <c r="L293" s="45"/>
      <c r="M293" s="92"/>
    </row>
    <row r="294" spans="1:13" ht="16.5" customHeight="1">
      <c r="A294" s="91"/>
      <c r="B294" s="45" t="s">
        <v>61</v>
      </c>
      <c r="C294" s="45">
        <f>$R$41</f>
        <v>0</v>
      </c>
      <c r="D294" s="45">
        <f>$S$41</f>
        <v>0</v>
      </c>
      <c r="E294" s="45">
        <f>$T$41</f>
        <v>0</v>
      </c>
      <c r="F294" s="45">
        <f>$U$41</f>
        <v>0</v>
      </c>
      <c r="G294" s="45">
        <f>$V$41</f>
        <v>0</v>
      </c>
      <c r="H294" s="45">
        <f>$W$41</f>
        <v>0</v>
      </c>
      <c r="I294" s="45">
        <f>$X$41</f>
        <v>0</v>
      </c>
      <c r="J294" s="52">
        <f>$Y$41</f>
        <v>0</v>
      </c>
      <c r="K294" s="45"/>
      <c r="L294" s="45"/>
      <c r="M294" s="92"/>
    </row>
    <row r="295" spans="1:13" ht="16.5" customHeight="1">
      <c r="A295" s="91"/>
      <c r="B295" s="45" t="s">
        <v>103</v>
      </c>
      <c r="C295" s="45">
        <f>$R$42</f>
        <v>0</v>
      </c>
      <c r="D295" s="45">
        <f>$S$42</f>
        <v>0</v>
      </c>
      <c r="E295" s="45">
        <f>$T$42</f>
        <v>0</v>
      </c>
      <c r="F295" s="45">
        <f>$U$42</f>
        <v>0</v>
      </c>
      <c r="G295" s="45">
        <f>$V$42</f>
        <v>0</v>
      </c>
      <c r="H295" s="45">
        <f>$W$42</f>
        <v>0</v>
      </c>
      <c r="I295" s="45">
        <f>$X$42</f>
        <v>0</v>
      </c>
      <c r="J295" s="52">
        <f>$Y$42</f>
        <v>0</v>
      </c>
      <c r="K295" s="45"/>
      <c r="L295" s="45"/>
      <c r="M295" s="92"/>
    </row>
    <row r="296" spans="1:13" ht="16.5" customHeight="1">
      <c r="A296" s="91"/>
      <c r="B296" s="45" t="s">
        <v>62</v>
      </c>
      <c r="C296" s="45">
        <f>$R$43</f>
        <v>0</v>
      </c>
      <c r="D296" s="45">
        <f>$S$43</f>
        <v>0</v>
      </c>
      <c r="E296" s="45">
        <f>$T$43</f>
        <v>0</v>
      </c>
      <c r="F296" s="45">
        <f>$U$43</f>
        <v>0</v>
      </c>
      <c r="G296" s="45">
        <f>$V$43</f>
        <v>0</v>
      </c>
      <c r="H296" s="45">
        <f>$W$43</f>
        <v>0</v>
      </c>
      <c r="I296" s="45">
        <f>$X$43</f>
        <v>0</v>
      </c>
      <c r="J296" s="96">
        <f>$Y$43</f>
        <v>0</v>
      </c>
      <c r="K296" s="45"/>
      <c r="L296" s="45"/>
      <c r="M296" s="92"/>
    </row>
    <row r="297" spans="1:13" ht="16.5" customHeight="1">
      <c r="A297" s="91"/>
      <c r="B297" s="45" t="s">
        <v>63</v>
      </c>
      <c r="C297" s="45" t="e">
        <f>$R$44</f>
        <v>#DIV/0!</v>
      </c>
      <c r="D297" s="45" t="e">
        <f>$S$44</f>
        <v>#DIV/0!</v>
      </c>
      <c r="E297" s="45" t="e">
        <f>$T$44</f>
        <v>#DIV/0!</v>
      </c>
      <c r="F297" s="45" t="e">
        <f>$U$44</f>
        <v>#DIV/0!</v>
      </c>
      <c r="G297" s="45" t="e">
        <f>$V$44</f>
        <v>#DIV/0!</v>
      </c>
      <c r="H297" s="45" t="e">
        <f>$W$44</f>
        <v>#DIV/0!</v>
      </c>
      <c r="I297" s="94" t="e">
        <f>$X$44</f>
        <v>#DIV/0!</v>
      </c>
      <c r="J297" s="96" t="s">
        <v>97</v>
      </c>
      <c r="K297" s="129"/>
      <c r="L297" s="129"/>
      <c r="M297" s="130"/>
    </row>
    <row r="298" spans="1:13" ht="16.5" customHeight="1" thickBot="1">
      <c r="A298" s="93"/>
      <c r="B298" s="73" t="s">
        <v>64</v>
      </c>
      <c r="C298" s="73" t="e">
        <f>$R$45</f>
        <v>#DIV/0!</v>
      </c>
      <c r="D298" s="73" t="e">
        <f>$S$45</f>
        <v>#DIV/0!</v>
      </c>
      <c r="E298" s="73" t="e">
        <f>$T$45</f>
        <v>#DIV/0!</v>
      </c>
      <c r="F298" s="73" t="e">
        <f>$U$45</f>
        <v>#DIV/0!</v>
      </c>
      <c r="G298" s="73" t="e">
        <f>$V$45</f>
        <v>#DIV/0!</v>
      </c>
      <c r="H298" s="73" t="e">
        <f>$W$45</f>
        <v>#DIV/0!</v>
      </c>
      <c r="I298" s="95" t="e">
        <f>$X$45</f>
        <v>#DIV/0!</v>
      </c>
      <c r="J298" s="97" t="s">
        <v>98</v>
      </c>
      <c r="K298" s="131"/>
      <c r="L298" s="131"/>
      <c r="M298" s="132"/>
    </row>
    <row r="299" spans="1:13" ht="16.5" customHeight="1">
      <c r="A299" s="41"/>
      <c r="C299" s="41"/>
      <c r="D299" s="41"/>
      <c r="E299" s="41"/>
      <c r="F299" s="41"/>
      <c r="G299" s="41"/>
      <c r="H299" s="41"/>
      <c r="I299" s="41"/>
      <c r="K299" s="41"/>
      <c r="L299" s="41"/>
      <c r="M299" s="42"/>
    </row>
    <row r="300" spans="1:13" ht="16.5" customHeight="1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9"/>
    </row>
    <row r="301" spans="1:13" ht="16.5" customHeight="1">
      <c r="A301" s="133" t="str">
        <f>$A$1</f>
        <v>嘉義縣立嘉新國民中學○○上學期第一次期中考</v>
      </c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</row>
    <row r="302" spans="1:13" ht="16.5" customHeight="1" thickBo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2"/>
    </row>
    <row r="303" spans="1:13" ht="16.5" customHeight="1">
      <c r="A303" s="43" t="s">
        <v>0</v>
      </c>
      <c r="B303" s="62" t="s">
        <v>1</v>
      </c>
      <c r="C303" s="62" t="s">
        <v>90</v>
      </c>
      <c r="D303" s="62" t="s">
        <v>91</v>
      </c>
      <c r="E303" s="62" t="s">
        <v>92</v>
      </c>
      <c r="F303" s="62" t="s">
        <v>93</v>
      </c>
      <c r="G303" s="62" t="s">
        <v>94</v>
      </c>
      <c r="H303" s="62" t="s">
        <v>95</v>
      </c>
      <c r="I303" s="62" t="s">
        <v>96</v>
      </c>
      <c r="J303" s="62" t="s">
        <v>72</v>
      </c>
      <c r="K303" s="62" t="s">
        <v>89</v>
      </c>
      <c r="L303" s="62" t="s">
        <v>74</v>
      </c>
      <c r="M303" s="64" t="s">
        <v>73</v>
      </c>
    </row>
    <row r="304" spans="1:13" ht="16.5" customHeight="1">
      <c r="A304" s="91" t="str">
        <f>O23</f>
        <v>21</v>
      </c>
      <c r="B304" s="45">
        <f>P23</f>
        <v>0</v>
      </c>
      <c r="C304" s="46">
        <f>R23</f>
        <v>0</v>
      </c>
      <c r="D304" s="46">
        <f t="shared" ref="D304:M304" si="32">S23</f>
        <v>0</v>
      </c>
      <c r="E304" s="46">
        <f t="shared" si="32"/>
        <v>0</v>
      </c>
      <c r="F304" s="46">
        <f t="shared" si="32"/>
        <v>0</v>
      </c>
      <c r="G304" s="46">
        <f t="shared" si="32"/>
        <v>0</v>
      </c>
      <c r="H304" s="46">
        <f t="shared" si="32"/>
        <v>0</v>
      </c>
      <c r="I304" s="46">
        <f t="shared" si="32"/>
        <v>0</v>
      </c>
      <c r="J304" s="125" t="e">
        <f t="shared" si="32"/>
        <v>#DIV/0!</v>
      </c>
      <c r="K304" s="47">
        <f t="shared" si="32"/>
        <v>0</v>
      </c>
      <c r="L304" s="90">
        <f t="shared" si="32"/>
        <v>1</v>
      </c>
      <c r="M304" s="58">
        <f t="shared" si="32"/>
        <v>0</v>
      </c>
    </row>
    <row r="305" spans="1:13" ht="16.5" customHeight="1">
      <c r="A305" s="91"/>
      <c r="B305" s="45"/>
      <c r="C305" s="45"/>
      <c r="D305" s="45"/>
      <c r="E305" s="45"/>
      <c r="F305" s="45"/>
      <c r="G305" s="45"/>
      <c r="H305" s="45"/>
      <c r="I305" s="45"/>
      <c r="J305" s="52"/>
      <c r="K305" s="45"/>
      <c r="L305" s="45"/>
      <c r="M305" s="92"/>
    </row>
    <row r="306" spans="1:13" ht="16.5" customHeight="1">
      <c r="A306" s="91"/>
      <c r="B306" s="45" t="s">
        <v>58</v>
      </c>
      <c r="C306" s="45">
        <f>$R$38</f>
        <v>0</v>
      </c>
      <c r="D306" s="45">
        <f>$S$38</f>
        <v>0</v>
      </c>
      <c r="E306" s="45">
        <f>$T$38</f>
        <v>0</v>
      </c>
      <c r="F306" s="45">
        <f>$U$38</f>
        <v>0</v>
      </c>
      <c r="G306" s="45">
        <f>$V$38</f>
        <v>0</v>
      </c>
      <c r="H306" s="45">
        <f>$W$38</f>
        <v>0</v>
      </c>
      <c r="I306" s="45">
        <f>$X$38</f>
        <v>0</v>
      </c>
      <c r="J306" s="52">
        <f>$Y$38</f>
        <v>0</v>
      </c>
      <c r="K306" s="45"/>
      <c r="L306" s="45"/>
      <c r="M306" s="92"/>
    </row>
    <row r="307" spans="1:13" ht="16.5" customHeight="1">
      <c r="A307" s="91"/>
      <c r="B307" s="45" t="s">
        <v>59</v>
      </c>
      <c r="C307" s="45">
        <f>$R$39</f>
        <v>0</v>
      </c>
      <c r="D307" s="45">
        <f>$S$39</f>
        <v>0</v>
      </c>
      <c r="E307" s="45">
        <f>$T$39</f>
        <v>0</v>
      </c>
      <c r="F307" s="45">
        <f>$U$39</f>
        <v>0</v>
      </c>
      <c r="G307" s="45">
        <f>$V$39</f>
        <v>0</v>
      </c>
      <c r="H307" s="45">
        <f>$W$39</f>
        <v>0</v>
      </c>
      <c r="I307" s="45">
        <f>$X$39</f>
        <v>0</v>
      </c>
      <c r="J307" s="52">
        <f>$Y$39</f>
        <v>0</v>
      </c>
      <c r="K307" s="45"/>
      <c r="L307" s="45"/>
      <c r="M307" s="92"/>
    </row>
    <row r="308" spans="1:13" ht="16.5" customHeight="1">
      <c r="A308" s="91"/>
      <c r="B308" s="45" t="s">
        <v>60</v>
      </c>
      <c r="C308" s="45">
        <f>$R$40</f>
        <v>0</v>
      </c>
      <c r="D308" s="45">
        <f>$S$40</f>
        <v>0</v>
      </c>
      <c r="E308" s="45">
        <f>$T$40</f>
        <v>0</v>
      </c>
      <c r="F308" s="45">
        <f>$U$40</f>
        <v>0</v>
      </c>
      <c r="G308" s="45">
        <f>$V$40</f>
        <v>0</v>
      </c>
      <c r="H308" s="45">
        <f>$W$40</f>
        <v>0</v>
      </c>
      <c r="I308" s="45">
        <f>$X$40</f>
        <v>0</v>
      </c>
      <c r="J308" s="52">
        <f>$Y$40</f>
        <v>0</v>
      </c>
      <c r="K308" s="45"/>
      <c r="L308" s="45"/>
      <c r="M308" s="92"/>
    </row>
    <row r="309" spans="1:13" ht="16.5" customHeight="1">
      <c r="A309" s="91"/>
      <c r="B309" s="45" t="s">
        <v>61</v>
      </c>
      <c r="C309" s="45">
        <f>$R$41</f>
        <v>0</v>
      </c>
      <c r="D309" s="45">
        <f>$S$41</f>
        <v>0</v>
      </c>
      <c r="E309" s="45">
        <f>$T$41</f>
        <v>0</v>
      </c>
      <c r="F309" s="45">
        <f>$U$41</f>
        <v>0</v>
      </c>
      <c r="G309" s="45">
        <f>$V$41</f>
        <v>0</v>
      </c>
      <c r="H309" s="45">
        <f>$W$41</f>
        <v>0</v>
      </c>
      <c r="I309" s="45">
        <f>$X$41</f>
        <v>0</v>
      </c>
      <c r="J309" s="52">
        <f>$Y$41</f>
        <v>0</v>
      </c>
      <c r="K309" s="45"/>
      <c r="L309" s="45"/>
      <c r="M309" s="92"/>
    </row>
    <row r="310" spans="1:13" ht="16.5" customHeight="1">
      <c r="A310" s="91"/>
      <c r="B310" s="45" t="s">
        <v>103</v>
      </c>
      <c r="C310" s="45">
        <f>$R$42</f>
        <v>0</v>
      </c>
      <c r="D310" s="45">
        <f>$S$42</f>
        <v>0</v>
      </c>
      <c r="E310" s="45">
        <f>$T$42</f>
        <v>0</v>
      </c>
      <c r="F310" s="45">
        <f>$U$42</f>
        <v>0</v>
      </c>
      <c r="G310" s="45">
        <f>$V$42</f>
        <v>0</v>
      </c>
      <c r="H310" s="45">
        <f>$W$42</f>
        <v>0</v>
      </c>
      <c r="I310" s="45">
        <f>$X$42</f>
        <v>0</v>
      </c>
      <c r="J310" s="52">
        <f>$Y$42</f>
        <v>0</v>
      </c>
      <c r="K310" s="45"/>
      <c r="L310" s="45"/>
      <c r="M310" s="92"/>
    </row>
    <row r="311" spans="1:13" ht="16.5" customHeight="1">
      <c r="A311" s="91"/>
      <c r="B311" s="45" t="s">
        <v>62</v>
      </c>
      <c r="C311" s="45">
        <f>$R$43</f>
        <v>0</v>
      </c>
      <c r="D311" s="45">
        <f>$S$43</f>
        <v>0</v>
      </c>
      <c r="E311" s="45">
        <f>$T$43</f>
        <v>0</v>
      </c>
      <c r="F311" s="45">
        <f>$U$43</f>
        <v>0</v>
      </c>
      <c r="G311" s="45">
        <f>$V$43</f>
        <v>0</v>
      </c>
      <c r="H311" s="45">
        <f>$W$43</f>
        <v>0</v>
      </c>
      <c r="I311" s="45">
        <f>$X$43</f>
        <v>0</v>
      </c>
      <c r="J311" s="96">
        <f>$Y$43</f>
        <v>0</v>
      </c>
      <c r="K311" s="45"/>
      <c r="L311" s="45"/>
      <c r="M311" s="92"/>
    </row>
    <row r="312" spans="1:13" ht="16.5" customHeight="1">
      <c r="A312" s="91"/>
      <c r="B312" s="45" t="s">
        <v>63</v>
      </c>
      <c r="C312" s="45" t="e">
        <f>$R$44</f>
        <v>#DIV/0!</v>
      </c>
      <c r="D312" s="45" t="e">
        <f>$S$44</f>
        <v>#DIV/0!</v>
      </c>
      <c r="E312" s="45" t="e">
        <f>$T$44</f>
        <v>#DIV/0!</v>
      </c>
      <c r="F312" s="45" t="e">
        <f>$U$44</f>
        <v>#DIV/0!</v>
      </c>
      <c r="G312" s="45" t="e">
        <f>$V$44</f>
        <v>#DIV/0!</v>
      </c>
      <c r="H312" s="45" t="e">
        <f>$W$44</f>
        <v>#DIV/0!</v>
      </c>
      <c r="I312" s="94" t="e">
        <f>$X$44</f>
        <v>#DIV/0!</v>
      </c>
      <c r="J312" s="96" t="s">
        <v>97</v>
      </c>
      <c r="K312" s="129"/>
      <c r="L312" s="129"/>
      <c r="M312" s="130"/>
    </row>
    <row r="313" spans="1:13" ht="16.5" customHeight="1" thickBot="1">
      <c r="A313" s="93"/>
      <c r="B313" s="73" t="s">
        <v>64</v>
      </c>
      <c r="C313" s="73" t="e">
        <f>$R$45</f>
        <v>#DIV/0!</v>
      </c>
      <c r="D313" s="73" t="e">
        <f>$S$45</f>
        <v>#DIV/0!</v>
      </c>
      <c r="E313" s="73" t="e">
        <f>$T$45</f>
        <v>#DIV/0!</v>
      </c>
      <c r="F313" s="73" t="e">
        <f>$U$45</f>
        <v>#DIV/0!</v>
      </c>
      <c r="G313" s="73" t="e">
        <f>$V$45</f>
        <v>#DIV/0!</v>
      </c>
      <c r="H313" s="73" t="e">
        <f>$W$45</f>
        <v>#DIV/0!</v>
      </c>
      <c r="I313" s="95" t="e">
        <f>$X$45</f>
        <v>#DIV/0!</v>
      </c>
      <c r="J313" s="97" t="s">
        <v>98</v>
      </c>
      <c r="K313" s="131"/>
      <c r="L313" s="131"/>
      <c r="M313" s="132"/>
    </row>
    <row r="314" spans="1:13" ht="16.5" customHeight="1">
      <c r="A314" s="41"/>
      <c r="C314" s="41"/>
      <c r="D314" s="41"/>
      <c r="E314" s="41"/>
      <c r="F314" s="41"/>
      <c r="G314" s="41"/>
      <c r="H314" s="41"/>
      <c r="I314" s="41"/>
      <c r="K314" s="41"/>
      <c r="L314" s="41"/>
      <c r="M314" s="42"/>
    </row>
    <row r="315" spans="1:13" ht="16.5" customHeight="1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9"/>
    </row>
    <row r="316" spans="1:13" ht="16.5" customHeight="1">
      <c r="A316" s="133" t="str">
        <f>$A$1</f>
        <v>嘉義縣立嘉新國民中學○○上學期第一次期中考</v>
      </c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</row>
    <row r="317" spans="1:13" ht="16.5" customHeight="1" thickBo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2"/>
    </row>
    <row r="318" spans="1:13" ht="16.5" customHeight="1">
      <c r="A318" s="43" t="s">
        <v>0</v>
      </c>
      <c r="B318" s="62" t="s">
        <v>1</v>
      </c>
      <c r="C318" s="62" t="s">
        <v>90</v>
      </c>
      <c r="D318" s="62" t="s">
        <v>91</v>
      </c>
      <c r="E318" s="62" t="s">
        <v>92</v>
      </c>
      <c r="F318" s="62" t="s">
        <v>93</v>
      </c>
      <c r="G318" s="62" t="s">
        <v>94</v>
      </c>
      <c r="H318" s="62" t="s">
        <v>95</v>
      </c>
      <c r="I318" s="62" t="s">
        <v>96</v>
      </c>
      <c r="J318" s="62" t="s">
        <v>72</v>
      </c>
      <c r="K318" s="62" t="s">
        <v>89</v>
      </c>
      <c r="L318" s="62" t="s">
        <v>74</v>
      </c>
      <c r="M318" s="64" t="s">
        <v>73</v>
      </c>
    </row>
    <row r="319" spans="1:13" ht="16.5" customHeight="1">
      <c r="A319" s="91" t="str">
        <f>O24</f>
        <v>22</v>
      </c>
      <c r="B319" s="45">
        <f>P24</f>
        <v>0</v>
      </c>
      <c r="C319" s="46">
        <f>R24</f>
        <v>0</v>
      </c>
      <c r="D319" s="46">
        <f t="shared" ref="D319:M319" si="33">S24</f>
        <v>0</v>
      </c>
      <c r="E319" s="46">
        <f t="shared" si="33"/>
        <v>0</v>
      </c>
      <c r="F319" s="46">
        <f t="shared" si="33"/>
        <v>0</v>
      </c>
      <c r="G319" s="46">
        <f t="shared" si="33"/>
        <v>0</v>
      </c>
      <c r="H319" s="46">
        <f t="shared" si="33"/>
        <v>0</v>
      </c>
      <c r="I319" s="46">
        <f t="shared" si="33"/>
        <v>0</v>
      </c>
      <c r="J319" s="125" t="e">
        <f t="shared" si="33"/>
        <v>#DIV/0!</v>
      </c>
      <c r="K319" s="47">
        <f t="shared" si="33"/>
        <v>0</v>
      </c>
      <c r="L319" s="90">
        <f t="shared" si="33"/>
        <v>1</v>
      </c>
      <c r="M319" s="58">
        <f t="shared" si="33"/>
        <v>0</v>
      </c>
    </row>
    <row r="320" spans="1:13" ht="16.5" customHeight="1">
      <c r="A320" s="91"/>
      <c r="B320" s="45"/>
      <c r="C320" s="45"/>
      <c r="D320" s="45"/>
      <c r="E320" s="45"/>
      <c r="F320" s="45"/>
      <c r="G320" s="45"/>
      <c r="H320" s="45"/>
      <c r="I320" s="45"/>
      <c r="J320" s="52"/>
      <c r="K320" s="45"/>
      <c r="L320" s="45"/>
      <c r="M320" s="92"/>
    </row>
    <row r="321" spans="1:13" ht="16.5" customHeight="1">
      <c r="A321" s="91"/>
      <c r="B321" s="45" t="s">
        <v>58</v>
      </c>
      <c r="C321" s="45">
        <f>$R$38</f>
        <v>0</v>
      </c>
      <c r="D321" s="45">
        <f>$S$38</f>
        <v>0</v>
      </c>
      <c r="E321" s="45">
        <f>$T$38</f>
        <v>0</v>
      </c>
      <c r="F321" s="45">
        <f>$U$38</f>
        <v>0</v>
      </c>
      <c r="G321" s="45">
        <f>$V$38</f>
        <v>0</v>
      </c>
      <c r="H321" s="45">
        <f>$W$38</f>
        <v>0</v>
      </c>
      <c r="I321" s="45">
        <f>$X$38</f>
        <v>0</v>
      </c>
      <c r="J321" s="52">
        <f>$Y$38</f>
        <v>0</v>
      </c>
      <c r="K321" s="45"/>
      <c r="L321" s="45"/>
      <c r="M321" s="92"/>
    </row>
    <row r="322" spans="1:13" ht="16.5" customHeight="1">
      <c r="A322" s="91"/>
      <c r="B322" s="45" t="s">
        <v>59</v>
      </c>
      <c r="C322" s="45">
        <f>$R$39</f>
        <v>0</v>
      </c>
      <c r="D322" s="45">
        <f>$S$39</f>
        <v>0</v>
      </c>
      <c r="E322" s="45">
        <f>$T$39</f>
        <v>0</v>
      </c>
      <c r="F322" s="45">
        <f>$U$39</f>
        <v>0</v>
      </c>
      <c r="G322" s="45">
        <f>$V$39</f>
        <v>0</v>
      </c>
      <c r="H322" s="45">
        <f>$W$39</f>
        <v>0</v>
      </c>
      <c r="I322" s="45">
        <f>$X$39</f>
        <v>0</v>
      </c>
      <c r="J322" s="52">
        <f>$Y$39</f>
        <v>0</v>
      </c>
      <c r="K322" s="45"/>
      <c r="L322" s="45"/>
      <c r="M322" s="92"/>
    </row>
    <row r="323" spans="1:13" ht="16.5" customHeight="1">
      <c r="A323" s="91"/>
      <c r="B323" s="45" t="s">
        <v>60</v>
      </c>
      <c r="C323" s="45">
        <f>$R$40</f>
        <v>0</v>
      </c>
      <c r="D323" s="45">
        <f>$S$40</f>
        <v>0</v>
      </c>
      <c r="E323" s="45">
        <f>$T$40</f>
        <v>0</v>
      </c>
      <c r="F323" s="45">
        <f>$U$40</f>
        <v>0</v>
      </c>
      <c r="G323" s="45">
        <f>$V$40</f>
        <v>0</v>
      </c>
      <c r="H323" s="45">
        <f>$W$40</f>
        <v>0</v>
      </c>
      <c r="I323" s="45">
        <f>$X$40</f>
        <v>0</v>
      </c>
      <c r="J323" s="52">
        <f>$Y$40</f>
        <v>0</v>
      </c>
      <c r="K323" s="45"/>
      <c r="L323" s="45"/>
      <c r="M323" s="92"/>
    </row>
    <row r="324" spans="1:13" ht="16.5" customHeight="1">
      <c r="A324" s="91"/>
      <c r="B324" s="45" t="s">
        <v>61</v>
      </c>
      <c r="C324" s="45">
        <f>$R$41</f>
        <v>0</v>
      </c>
      <c r="D324" s="45">
        <f>$S$41</f>
        <v>0</v>
      </c>
      <c r="E324" s="45">
        <f>$T$41</f>
        <v>0</v>
      </c>
      <c r="F324" s="45">
        <f>$U$41</f>
        <v>0</v>
      </c>
      <c r="G324" s="45">
        <f>$V$41</f>
        <v>0</v>
      </c>
      <c r="H324" s="45">
        <f>$W$41</f>
        <v>0</v>
      </c>
      <c r="I324" s="45">
        <f>$X$41</f>
        <v>0</v>
      </c>
      <c r="J324" s="52">
        <f>$Y$41</f>
        <v>0</v>
      </c>
      <c r="K324" s="45"/>
      <c r="L324" s="45"/>
      <c r="M324" s="92"/>
    </row>
    <row r="325" spans="1:13" ht="16.5" customHeight="1">
      <c r="A325" s="91"/>
      <c r="B325" s="45" t="s">
        <v>103</v>
      </c>
      <c r="C325" s="45">
        <f>$R$42</f>
        <v>0</v>
      </c>
      <c r="D325" s="45">
        <f>$S$42</f>
        <v>0</v>
      </c>
      <c r="E325" s="45">
        <f>$T$42</f>
        <v>0</v>
      </c>
      <c r="F325" s="45">
        <f>$U$42</f>
        <v>0</v>
      </c>
      <c r="G325" s="45">
        <f>$V$42</f>
        <v>0</v>
      </c>
      <c r="H325" s="45">
        <f>$W$42</f>
        <v>0</v>
      </c>
      <c r="I325" s="45">
        <f>$X$42</f>
        <v>0</v>
      </c>
      <c r="J325" s="52">
        <f>$Y$42</f>
        <v>0</v>
      </c>
      <c r="K325" s="45"/>
      <c r="L325" s="45"/>
      <c r="M325" s="92"/>
    </row>
    <row r="326" spans="1:13" ht="16.5" customHeight="1">
      <c r="A326" s="91"/>
      <c r="B326" s="45" t="s">
        <v>62</v>
      </c>
      <c r="C326" s="45">
        <f>$R$43</f>
        <v>0</v>
      </c>
      <c r="D326" s="45">
        <f>$S$43</f>
        <v>0</v>
      </c>
      <c r="E326" s="45">
        <f>$T$43</f>
        <v>0</v>
      </c>
      <c r="F326" s="45">
        <f>$U$43</f>
        <v>0</v>
      </c>
      <c r="G326" s="45">
        <f>$V$43</f>
        <v>0</v>
      </c>
      <c r="H326" s="45">
        <f>$W$43</f>
        <v>0</v>
      </c>
      <c r="I326" s="45">
        <f>$X$43</f>
        <v>0</v>
      </c>
      <c r="J326" s="96">
        <f>$Y$43</f>
        <v>0</v>
      </c>
      <c r="K326" s="45"/>
      <c r="L326" s="45"/>
      <c r="M326" s="92"/>
    </row>
    <row r="327" spans="1:13" ht="16.5" customHeight="1">
      <c r="A327" s="91"/>
      <c r="B327" s="45" t="s">
        <v>63</v>
      </c>
      <c r="C327" s="45" t="e">
        <f>$R$44</f>
        <v>#DIV/0!</v>
      </c>
      <c r="D327" s="45" t="e">
        <f>$S$44</f>
        <v>#DIV/0!</v>
      </c>
      <c r="E327" s="45" t="e">
        <f>$T$44</f>
        <v>#DIV/0!</v>
      </c>
      <c r="F327" s="45" t="e">
        <f>$U$44</f>
        <v>#DIV/0!</v>
      </c>
      <c r="G327" s="45" t="e">
        <f>$V$44</f>
        <v>#DIV/0!</v>
      </c>
      <c r="H327" s="45" t="e">
        <f>$W$44</f>
        <v>#DIV/0!</v>
      </c>
      <c r="I327" s="94" t="e">
        <f>$X$44</f>
        <v>#DIV/0!</v>
      </c>
      <c r="J327" s="96" t="s">
        <v>97</v>
      </c>
      <c r="K327" s="129"/>
      <c r="L327" s="129"/>
      <c r="M327" s="130"/>
    </row>
    <row r="328" spans="1:13" ht="16.5" customHeight="1" thickBot="1">
      <c r="A328" s="93"/>
      <c r="B328" s="73" t="s">
        <v>64</v>
      </c>
      <c r="C328" s="73" t="e">
        <f>$R$45</f>
        <v>#DIV/0!</v>
      </c>
      <c r="D328" s="73" t="e">
        <f>$S$45</f>
        <v>#DIV/0!</v>
      </c>
      <c r="E328" s="73" t="e">
        <f>$T$45</f>
        <v>#DIV/0!</v>
      </c>
      <c r="F328" s="73" t="e">
        <f>$U$45</f>
        <v>#DIV/0!</v>
      </c>
      <c r="G328" s="73" t="e">
        <f>$V$45</f>
        <v>#DIV/0!</v>
      </c>
      <c r="H328" s="73" t="e">
        <f>$W$45</f>
        <v>#DIV/0!</v>
      </c>
      <c r="I328" s="95" t="e">
        <f>$X$45</f>
        <v>#DIV/0!</v>
      </c>
      <c r="J328" s="97" t="s">
        <v>98</v>
      </c>
      <c r="K328" s="131"/>
      <c r="L328" s="131"/>
      <c r="M328" s="132"/>
    </row>
    <row r="329" spans="1:13" ht="16.5" customHeight="1">
      <c r="A329" s="41"/>
      <c r="C329" s="41"/>
      <c r="D329" s="41"/>
      <c r="E329" s="41"/>
      <c r="F329" s="41"/>
      <c r="G329" s="41"/>
      <c r="H329" s="41"/>
      <c r="I329" s="41"/>
      <c r="K329" s="41"/>
      <c r="L329" s="41"/>
      <c r="M329" s="42"/>
    </row>
    <row r="330" spans="1:13" ht="16.5" customHeight="1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9"/>
    </row>
    <row r="331" spans="1:13" ht="16.5" customHeight="1">
      <c r="A331" s="133" t="str">
        <f>$A$1</f>
        <v>嘉義縣立嘉新國民中學○○上學期第一次期中考</v>
      </c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</row>
    <row r="332" spans="1:13" ht="16.5" customHeight="1" thickBo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2"/>
    </row>
    <row r="333" spans="1:13" ht="16.5" customHeight="1">
      <c r="A333" s="43" t="s">
        <v>0</v>
      </c>
      <c r="B333" s="62" t="s">
        <v>1</v>
      </c>
      <c r="C333" s="62" t="s">
        <v>90</v>
      </c>
      <c r="D333" s="62" t="s">
        <v>91</v>
      </c>
      <c r="E333" s="62" t="s">
        <v>92</v>
      </c>
      <c r="F333" s="62" t="s">
        <v>93</v>
      </c>
      <c r="G333" s="62" t="s">
        <v>94</v>
      </c>
      <c r="H333" s="62" t="s">
        <v>95</v>
      </c>
      <c r="I333" s="62" t="s">
        <v>96</v>
      </c>
      <c r="J333" s="62" t="s">
        <v>72</v>
      </c>
      <c r="K333" s="62" t="s">
        <v>89</v>
      </c>
      <c r="L333" s="62" t="s">
        <v>74</v>
      </c>
      <c r="M333" s="64" t="s">
        <v>73</v>
      </c>
    </row>
    <row r="334" spans="1:13" ht="16.5" customHeight="1">
      <c r="A334" s="91" t="str">
        <f>O25</f>
        <v>23</v>
      </c>
      <c r="B334" s="45">
        <f>P25</f>
        <v>0</v>
      </c>
      <c r="C334" s="46">
        <f>R25</f>
        <v>0</v>
      </c>
      <c r="D334" s="46">
        <f t="shared" ref="D334:M334" si="34">S25</f>
        <v>0</v>
      </c>
      <c r="E334" s="46">
        <f t="shared" si="34"/>
        <v>0</v>
      </c>
      <c r="F334" s="46">
        <f t="shared" si="34"/>
        <v>0</v>
      </c>
      <c r="G334" s="46">
        <f t="shared" si="34"/>
        <v>0</v>
      </c>
      <c r="H334" s="46">
        <f t="shared" si="34"/>
        <v>0</v>
      </c>
      <c r="I334" s="46">
        <f t="shared" si="34"/>
        <v>0</v>
      </c>
      <c r="J334" s="125" t="e">
        <f t="shared" si="34"/>
        <v>#DIV/0!</v>
      </c>
      <c r="K334" s="47">
        <f t="shared" si="34"/>
        <v>0</v>
      </c>
      <c r="L334" s="90">
        <f t="shared" si="34"/>
        <v>1</v>
      </c>
      <c r="M334" s="58">
        <f t="shared" si="34"/>
        <v>0</v>
      </c>
    </row>
    <row r="335" spans="1:13" ht="16.5" customHeight="1">
      <c r="A335" s="91"/>
      <c r="B335" s="45"/>
      <c r="C335" s="45"/>
      <c r="D335" s="45"/>
      <c r="E335" s="45"/>
      <c r="F335" s="45"/>
      <c r="G335" s="45"/>
      <c r="H335" s="45"/>
      <c r="I335" s="45"/>
      <c r="J335" s="52"/>
      <c r="K335" s="45"/>
      <c r="L335" s="45"/>
      <c r="M335" s="92"/>
    </row>
    <row r="336" spans="1:13" ht="16.5" customHeight="1">
      <c r="A336" s="91"/>
      <c r="B336" s="45" t="s">
        <v>58</v>
      </c>
      <c r="C336" s="45">
        <f>$R$38</f>
        <v>0</v>
      </c>
      <c r="D336" s="45">
        <f>$S$38</f>
        <v>0</v>
      </c>
      <c r="E336" s="45">
        <f>$T$38</f>
        <v>0</v>
      </c>
      <c r="F336" s="45">
        <f>$U$38</f>
        <v>0</v>
      </c>
      <c r="G336" s="45">
        <f>$V$38</f>
        <v>0</v>
      </c>
      <c r="H336" s="45">
        <f>$W$38</f>
        <v>0</v>
      </c>
      <c r="I336" s="45">
        <f>$X$38</f>
        <v>0</v>
      </c>
      <c r="J336" s="52">
        <f>$Y$38</f>
        <v>0</v>
      </c>
      <c r="K336" s="45"/>
      <c r="L336" s="45"/>
      <c r="M336" s="92"/>
    </row>
    <row r="337" spans="1:13" ht="16.5" customHeight="1">
      <c r="A337" s="91"/>
      <c r="B337" s="45" t="s">
        <v>59</v>
      </c>
      <c r="C337" s="45">
        <f>$R$39</f>
        <v>0</v>
      </c>
      <c r="D337" s="45">
        <f>$S$39</f>
        <v>0</v>
      </c>
      <c r="E337" s="45">
        <f>$T$39</f>
        <v>0</v>
      </c>
      <c r="F337" s="45">
        <f>$U$39</f>
        <v>0</v>
      </c>
      <c r="G337" s="45">
        <f>$V$39</f>
        <v>0</v>
      </c>
      <c r="H337" s="45">
        <f>$W$39</f>
        <v>0</v>
      </c>
      <c r="I337" s="45">
        <f>$X$39</f>
        <v>0</v>
      </c>
      <c r="J337" s="52">
        <f>$Y$39</f>
        <v>0</v>
      </c>
      <c r="K337" s="45"/>
      <c r="L337" s="45"/>
      <c r="M337" s="92"/>
    </row>
    <row r="338" spans="1:13" ht="16.5" customHeight="1">
      <c r="A338" s="91"/>
      <c r="B338" s="45" t="s">
        <v>60</v>
      </c>
      <c r="C338" s="45">
        <f>$R$40</f>
        <v>0</v>
      </c>
      <c r="D338" s="45">
        <f>$S$40</f>
        <v>0</v>
      </c>
      <c r="E338" s="45">
        <f>$T$40</f>
        <v>0</v>
      </c>
      <c r="F338" s="45">
        <f>$U$40</f>
        <v>0</v>
      </c>
      <c r="G338" s="45">
        <f>$V$40</f>
        <v>0</v>
      </c>
      <c r="H338" s="45">
        <f>$W$40</f>
        <v>0</v>
      </c>
      <c r="I338" s="45">
        <f>$X$40</f>
        <v>0</v>
      </c>
      <c r="J338" s="52">
        <f>$Y$40</f>
        <v>0</v>
      </c>
      <c r="K338" s="45"/>
      <c r="L338" s="45"/>
      <c r="M338" s="92"/>
    </row>
    <row r="339" spans="1:13" ht="16.5" customHeight="1">
      <c r="A339" s="91"/>
      <c r="B339" s="45" t="s">
        <v>61</v>
      </c>
      <c r="C339" s="45">
        <f>$R$41</f>
        <v>0</v>
      </c>
      <c r="D339" s="45">
        <f>$S$41</f>
        <v>0</v>
      </c>
      <c r="E339" s="45">
        <f>$T$41</f>
        <v>0</v>
      </c>
      <c r="F339" s="45">
        <f>$U$41</f>
        <v>0</v>
      </c>
      <c r="G339" s="45">
        <f>$V$41</f>
        <v>0</v>
      </c>
      <c r="H339" s="45">
        <f>$W$41</f>
        <v>0</v>
      </c>
      <c r="I339" s="45">
        <f>$X$41</f>
        <v>0</v>
      </c>
      <c r="J339" s="52">
        <f>$Y$41</f>
        <v>0</v>
      </c>
      <c r="K339" s="45"/>
      <c r="L339" s="45"/>
      <c r="M339" s="92"/>
    </row>
    <row r="340" spans="1:13" ht="16.5" customHeight="1">
      <c r="A340" s="91"/>
      <c r="B340" s="45" t="s">
        <v>103</v>
      </c>
      <c r="C340" s="45">
        <f>$R$42</f>
        <v>0</v>
      </c>
      <c r="D340" s="45">
        <f>$S$42</f>
        <v>0</v>
      </c>
      <c r="E340" s="45">
        <f>$T$42</f>
        <v>0</v>
      </c>
      <c r="F340" s="45">
        <f>$U$42</f>
        <v>0</v>
      </c>
      <c r="G340" s="45">
        <f>$V$42</f>
        <v>0</v>
      </c>
      <c r="H340" s="45">
        <f>$W$42</f>
        <v>0</v>
      </c>
      <c r="I340" s="45">
        <f>$X$42</f>
        <v>0</v>
      </c>
      <c r="J340" s="52">
        <f>$Y$42</f>
        <v>0</v>
      </c>
      <c r="K340" s="45"/>
      <c r="L340" s="45"/>
      <c r="M340" s="92"/>
    </row>
    <row r="341" spans="1:13" ht="16.5" customHeight="1">
      <c r="A341" s="91"/>
      <c r="B341" s="45" t="s">
        <v>62</v>
      </c>
      <c r="C341" s="45">
        <f>$R$43</f>
        <v>0</v>
      </c>
      <c r="D341" s="45">
        <f>$S$43</f>
        <v>0</v>
      </c>
      <c r="E341" s="45">
        <f>$T$43</f>
        <v>0</v>
      </c>
      <c r="F341" s="45">
        <f>$U$43</f>
        <v>0</v>
      </c>
      <c r="G341" s="45">
        <f>$V$43</f>
        <v>0</v>
      </c>
      <c r="H341" s="45">
        <f>$W$43</f>
        <v>0</v>
      </c>
      <c r="I341" s="45">
        <f>$X$43</f>
        <v>0</v>
      </c>
      <c r="J341" s="96">
        <f>$Y$43</f>
        <v>0</v>
      </c>
      <c r="K341" s="45"/>
      <c r="L341" s="45"/>
      <c r="M341" s="92"/>
    </row>
    <row r="342" spans="1:13" ht="16.5" customHeight="1">
      <c r="A342" s="91"/>
      <c r="B342" s="45" t="s">
        <v>63</v>
      </c>
      <c r="C342" s="45" t="e">
        <f>$R$44</f>
        <v>#DIV/0!</v>
      </c>
      <c r="D342" s="45" t="e">
        <f>$S$44</f>
        <v>#DIV/0!</v>
      </c>
      <c r="E342" s="45" t="e">
        <f>$T$44</f>
        <v>#DIV/0!</v>
      </c>
      <c r="F342" s="45" t="e">
        <f>$U$44</f>
        <v>#DIV/0!</v>
      </c>
      <c r="G342" s="45" t="e">
        <f>$V$44</f>
        <v>#DIV/0!</v>
      </c>
      <c r="H342" s="45" t="e">
        <f>$W$44</f>
        <v>#DIV/0!</v>
      </c>
      <c r="I342" s="94" t="e">
        <f>$X$44</f>
        <v>#DIV/0!</v>
      </c>
      <c r="J342" s="96" t="s">
        <v>97</v>
      </c>
      <c r="K342" s="129"/>
      <c r="L342" s="129"/>
      <c r="M342" s="130"/>
    </row>
    <row r="343" spans="1:13" ht="16.5" customHeight="1" thickBot="1">
      <c r="A343" s="93"/>
      <c r="B343" s="73" t="s">
        <v>64</v>
      </c>
      <c r="C343" s="73" t="e">
        <f>$R$45</f>
        <v>#DIV/0!</v>
      </c>
      <c r="D343" s="73" t="e">
        <f>$S$45</f>
        <v>#DIV/0!</v>
      </c>
      <c r="E343" s="73" t="e">
        <f>$T$45</f>
        <v>#DIV/0!</v>
      </c>
      <c r="F343" s="73" t="e">
        <f>$U$45</f>
        <v>#DIV/0!</v>
      </c>
      <c r="G343" s="73" t="e">
        <f>$V$45</f>
        <v>#DIV/0!</v>
      </c>
      <c r="H343" s="73" t="e">
        <f>$W$45</f>
        <v>#DIV/0!</v>
      </c>
      <c r="I343" s="95" t="e">
        <f>$X$45</f>
        <v>#DIV/0!</v>
      </c>
      <c r="J343" s="97" t="s">
        <v>98</v>
      </c>
      <c r="K343" s="131"/>
      <c r="L343" s="131"/>
      <c r="M343" s="132"/>
    </row>
    <row r="344" spans="1:13" ht="16.5" customHeight="1">
      <c r="A344" s="41"/>
      <c r="C344" s="41"/>
      <c r="D344" s="41"/>
      <c r="E344" s="41"/>
      <c r="F344" s="41"/>
      <c r="G344" s="41"/>
      <c r="H344" s="41"/>
      <c r="I344" s="41"/>
      <c r="K344" s="41"/>
      <c r="L344" s="41"/>
      <c r="M344" s="42"/>
    </row>
    <row r="345" spans="1:13" ht="16.5" customHeight="1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9"/>
    </row>
    <row r="346" spans="1:13" ht="16.5" customHeight="1">
      <c r="A346" s="133" t="str">
        <f>$A$1</f>
        <v>嘉義縣立嘉新國民中學○○上學期第一次期中考</v>
      </c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</row>
    <row r="347" spans="1:13" ht="16.5" customHeight="1" thickBo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2"/>
    </row>
    <row r="348" spans="1:13" ht="16.5" customHeight="1">
      <c r="A348" s="43" t="s">
        <v>0</v>
      </c>
      <c r="B348" s="62" t="s">
        <v>1</v>
      </c>
      <c r="C348" s="62" t="s">
        <v>90</v>
      </c>
      <c r="D348" s="62" t="s">
        <v>91</v>
      </c>
      <c r="E348" s="62" t="s">
        <v>92</v>
      </c>
      <c r="F348" s="62" t="s">
        <v>93</v>
      </c>
      <c r="G348" s="62" t="s">
        <v>94</v>
      </c>
      <c r="H348" s="62" t="s">
        <v>95</v>
      </c>
      <c r="I348" s="62" t="s">
        <v>96</v>
      </c>
      <c r="J348" s="62" t="s">
        <v>72</v>
      </c>
      <c r="K348" s="62" t="s">
        <v>89</v>
      </c>
      <c r="L348" s="62" t="s">
        <v>74</v>
      </c>
      <c r="M348" s="64" t="s">
        <v>73</v>
      </c>
    </row>
    <row r="349" spans="1:13" ht="16.5" customHeight="1">
      <c r="A349" s="91" t="str">
        <f>O26</f>
        <v>24</v>
      </c>
      <c r="B349" s="45">
        <f>P26</f>
        <v>0</v>
      </c>
      <c r="C349" s="46">
        <f>R26</f>
        <v>0</v>
      </c>
      <c r="D349" s="46">
        <f t="shared" ref="D349:M349" si="35">S26</f>
        <v>0</v>
      </c>
      <c r="E349" s="46">
        <f t="shared" si="35"/>
        <v>0</v>
      </c>
      <c r="F349" s="46">
        <f t="shared" si="35"/>
        <v>0</v>
      </c>
      <c r="G349" s="46">
        <f t="shared" si="35"/>
        <v>0</v>
      </c>
      <c r="H349" s="46">
        <f t="shared" si="35"/>
        <v>0</v>
      </c>
      <c r="I349" s="46">
        <f t="shared" si="35"/>
        <v>0</v>
      </c>
      <c r="J349" s="125" t="e">
        <f t="shared" si="35"/>
        <v>#DIV/0!</v>
      </c>
      <c r="K349" s="47">
        <f t="shared" si="35"/>
        <v>0</v>
      </c>
      <c r="L349" s="90">
        <f t="shared" si="35"/>
        <v>1</v>
      </c>
      <c r="M349" s="58">
        <f t="shared" si="35"/>
        <v>0</v>
      </c>
    </row>
    <row r="350" spans="1:13" ht="16.5" customHeight="1">
      <c r="A350" s="91"/>
      <c r="B350" s="45"/>
      <c r="C350" s="45"/>
      <c r="D350" s="45"/>
      <c r="E350" s="45"/>
      <c r="F350" s="45"/>
      <c r="G350" s="45"/>
      <c r="H350" s="45"/>
      <c r="I350" s="45"/>
      <c r="J350" s="52"/>
      <c r="K350" s="45"/>
      <c r="L350" s="45"/>
      <c r="M350" s="92"/>
    </row>
    <row r="351" spans="1:13" ht="16.5" customHeight="1">
      <c r="A351" s="91"/>
      <c r="B351" s="45" t="s">
        <v>58</v>
      </c>
      <c r="C351" s="45">
        <f>$R$38</f>
        <v>0</v>
      </c>
      <c r="D351" s="45">
        <f>$S$38</f>
        <v>0</v>
      </c>
      <c r="E351" s="45">
        <f>$T$38</f>
        <v>0</v>
      </c>
      <c r="F351" s="45">
        <f>$U$38</f>
        <v>0</v>
      </c>
      <c r="G351" s="45">
        <f>$V$38</f>
        <v>0</v>
      </c>
      <c r="H351" s="45">
        <f>$W$38</f>
        <v>0</v>
      </c>
      <c r="I351" s="45">
        <f>$X$38</f>
        <v>0</v>
      </c>
      <c r="J351" s="52">
        <f>$Y$38</f>
        <v>0</v>
      </c>
      <c r="K351" s="45"/>
      <c r="L351" s="45"/>
      <c r="M351" s="92"/>
    </row>
    <row r="352" spans="1:13" ht="16.5" customHeight="1">
      <c r="A352" s="91"/>
      <c r="B352" s="45" t="s">
        <v>59</v>
      </c>
      <c r="C352" s="45">
        <f>$R$39</f>
        <v>0</v>
      </c>
      <c r="D352" s="45">
        <f>$S$39</f>
        <v>0</v>
      </c>
      <c r="E352" s="45">
        <f>$T$39</f>
        <v>0</v>
      </c>
      <c r="F352" s="45">
        <f>$U$39</f>
        <v>0</v>
      </c>
      <c r="G352" s="45">
        <f>$V$39</f>
        <v>0</v>
      </c>
      <c r="H352" s="45">
        <f>$W$39</f>
        <v>0</v>
      </c>
      <c r="I352" s="45">
        <f>$X$39</f>
        <v>0</v>
      </c>
      <c r="J352" s="52">
        <f>$Y$39</f>
        <v>0</v>
      </c>
      <c r="K352" s="45"/>
      <c r="L352" s="45"/>
      <c r="M352" s="92"/>
    </row>
    <row r="353" spans="1:13" ht="16.5" customHeight="1">
      <c r="A353" s="91"/>
      <c r="B353" s="45" t="s">
        <v>60</v>
      </c>
      <c r="C353" s="45">
        <f>$R$40</f>
        <v>0</v>
      </c>
      <c r="D353" s="45">
        <f>$S$40</f>
        <v>0</v>
      </c>
      <c r="E353" s="45">
        <f>$T$40</f>
        <v>0</v>
      </c>
      <c r="F353" s="45">
        <f>$U$40</f>
        <v>0</v>
      </c>
      <c r="G353" s="45">
        <f>$V$40</f>
        <v>0</v>
      </c>
      <c r="H353" s="45">
        <f>$W$40</f>
        <v>0</v>
      </c>
      <c r="I353" s="45">
        <f>$X$40</f>
        <v>0</v>
      </c>
      <c r="J353" s="52">
        <f>$Y$40</f>
        <v>0</v>
      </c>
      <c r="K353" s="45"/>
      <c r="L353" s="45"/>
      <c r="M353" s="92"/>
    </row>
    <row r="354" spans="1:13" ht="16.5" customHeight="1">
      <c r="A354" s="91"/>
      <c r="B354" s="45" t="s">
        <v>61</v>
      </c>
      <c r="C354" s="45">
        <f>$R$41</f>
        <v>0</v>
      </c>
      <c r="D354" s="45">
        <f>$S$41</f>
        <v>0</v>
      </c>
      <c r="E354" s="45">
        <f>$T$41</f>
        <v>0</v>
      </c>
      <c r="F354" s="45">
        <f>$U$41</f>
        <v>0</v>
      </c>
      <c r="G354" s="45">
        <f>$V$41</f>
        <v>0</v>
      </c>
      <c r="H354" s="45">
        <f>$W$41</f>
        <v>0</v>
      </c>
      <c r="I354" s="45">
        <f>$X$41</f>
        <v>0</v>
      </c>
      <c r="J354" s="52">
        <f>$Y$41</f>
        <v>0</v>
      </c>
      <c r="K354" s="45"/>
      <c r="L354" s="45"/>
      <c r="M354" s="92"/>
    </row>
    <row r="355" spans="1:13" ht="16.5" customHeight="1">
      <c r="A355" s="91"/>
      <c r="B355" s="45" t="s">
        <v>103</v>
      </c>
      <c r="C355" s="45">
        <f>$R$42</f>
        <v>0</v>
      </c>
      <c r="D355" s="45">
        <f>$S$42</f>
        <v>0</v>
      </c>
      <c r="E355" s="45">
        <f>$T$42</f>
        <v>0</v>
      </c>
      <c r="F355" s="45">
        <f>$U$42</f>
        <v>0</v>
      </c>
      <c r="G355" s="45">
        <f>$V$42</f>
        <v>0</v>
      </c>
      <c r="H355" s="45">
        <f>$W$42</f>
        <v>0</v>
      </c>
      <c r="I355" s="45">
        <f>$X$42</f>
        <v>0</v>
      </c>
      <c r="J355" s="52">
        <f>$Y$42</f>
        <v>0</v>
      </c>
      <c r="K355" s="45"/>
      <c r="L355" s="45"/>
      <c r="M355" s="92"/>
    </row>
    <row r="356" spans="1:13" ht="16.5" customHeight="1">
      <c r="A356" s="91"/>
      <c r="B356" s="45" t="s">
        <v>62</v>
      </c>
      <c r="C356" s="45">
        <f>$R$43</f>
        <v>0</v>
      </c>
      <c r="D356" s="45">
        <f>$S$43</f>
        <v>0</v>
      </c>
      <c r="E356" s="45">
        <f>$T$43</f>
        <v>0</v>
      </c>
      <c r="F356" s="45">
        <f>$U$43</f>
        <v>0</v>
      </c>
      <c r="G356" s="45">
        <f>$V$43</f>
        <v>0</v>
      </c>
      <c r="H356" s="45">
        <f>$W$43</f>
        <v>0</v>
      </c>
      <c r="I356" s="45">
        <f>$X$43</f>
        <v>0</v>
      </c>
      <c r="J356" s="96">
        <f>$Y$43</f>
        <v>0</v>
      </c>
      <c r="K356" s="45"/>
      <c r="L356" s="45"/>
      <c r="M356" s="92"/>
    </row>
    <row r="357" spans="1:13" ht="16.5" customHeight="1">
      <c r="A357" s="91"/>
      <c r="B357" s="45" t="s">
        <v>63</v>
      </c>
      <c r="C357" s="45" t="e">
        <f>$R$44</f>
        <v>#DIV/0!</v>
      </c>
      <c r="D357" s="45" t="e">
        <f>$S$44</f>
        <v>#DIV/0!</v>
      </c>
      <c r="E357" s="45" t="e">
        <f>$T$44</f>
        <v>#DIV/0!</v>
      </c>
      <c r="F357" s="45" t="e">
        <f>$U$44</f>
        <v>#DIV/0!</v>
      </c>
      <c r="G357" s="45" t="e">
        <f>$V$44</f>
        <v>#DIV/0!</v>
      </c>
      <c r="H357" s="45" t="e">
        <f>$W$44</f>
        <v>#DIV/0!</v>
      </c>
      <c r="I357" s="94" t="e">
        <f>$X$44</f>
        <v>#DIV/0!</v>
      </c>
      <c r="J357" s="96" t="s">
        <v>97</v>
      </c>
      <c r="K357" s="129"/>
      <c r="L357" s="129"/>
      <c r="M357" s="130"/>
    </row>
    <row r="358" spans="1:13" ht="16.5" customHeight="1" thickBot="1">
      <c r="A358" s="93"/>
      <c r="B358" s="73" t="s">
        <v>64</v>
      </c>
      <c r="C358" s="73" t="e">
        <f>$R$45</f>
        <v>#DIV/0!</v>
      </c>
      <c r="D358" s="73" t="e">
        <f>$S$45</f>
        <v>#DIV/0!</v>
      </c>
      <c r="E358" s="73" t="e">
        <f>$T$45</f>
        <v>#DIV/0!</v>
      </c>
      <c r="F358" s="73" t="e">
        <f>$U$45</f>
        <v>#DIV/0!</v>
      </c>
      <c r="G358" s="73" t="e">
        <f>$V$45</f>
        <v>#DIV/0!</v>
      </c>
      <c r="H358" s="73" t="e">
        <f>$W$45</f>
        <v>#DIV/0!</v>
      </c>
      <c r="I358" s="95" t="e">
        <f>$X$45</f>
        <v>#DIV/0!</v>
      </c>
      <c r="J358" s="97" t="s">
        <v>98</v>
      </c>
      <c r="K358" s="131"/>
      <c r="L358" s="131"/>
      <c r="M358" s="132"/>
    </row>
    <row r="359" spans="1:13" ht="16.5" customHeight="1">
      <c r="A359" s="41"/>
      <c r="C359" s="41"/>
      <c r="D359" s="41"/>
      <c r="E359" s="41"/>
      <c r="F359" s="41"/>
      <c r="G359" s="41"/>
      <c r="H359" s="41"/>
      <c r="I359" s="41"/>
      <c r="K359" s="41"/>
      <c r="L359" s="41"/>
      <c r="M359" s="42"/>
    </row>
    <row r="360" spans="1:13" ht="16.5" customHeight="1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9"/>
    </row>
    <row r="361" spans="1:13" ht="16.5" customHeight="1">
      <c r="A361" s="133" t="str">
        <f>$A$1</f>
        <v>嘉義縣立嘉新國民中學○○上學期第一次期中考</v>
      </c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</row>
    <row r="362" spans="1:13" ht="16.5" customHeight="1" thickBo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2"/>
    </row>
    <row r="363" spans="1:13" ht="16.5" customHeight="1">
      <c r="A363" s="43" t="s">
        <v>0</v>
      </c>
      <c r="B363" s="62" t="s">
        <v>1</v>
      </c>
      <c r="C363" s="62" t="s">
        <v>90</v>
      </c>
      <c r="D363" s="62" t="s">
        <v>91</v>
      </c>
      <c r="E363" s="62" t="s">
        <v>92</v>
      </c>
      <c r="F363" s="62" t="s">
        <v>93</v>
      </c>
      <c r="G363" s="62" t="s">
        <v>94</v>
      </c>
      <c r="H363" s="62" t="s">
        <v>95</v>
      </c>
      <c r="I363" s="62" t="s">
        <v>96</v>
      </c>
      <c r="J363" s="62" t="s">
        <v>72</v>
      </c>
      <c r="K363" s="62" t="s">
        <v>89</v>
      </c>
      <c r="L363" s="62" t="s">
        <v>74</v>
      </c>
      <c r="M363" s="64" t="s">
        <v>73</v>
      </c>
    </row>
    <row r="364" spans="1:13" ht="16.5" customHeight="1">
      <c r="A364" s="91" t="str">
        <f>O27</f>
        <v>25</v>
      </c>
      <c r="B364" s="45">
        <f>P27</f>
        <v>0</v>
      </c>
      <c r="C364" s="46">
        <f>R27</f>
        <v>0</v>
      </c>
      <c r="D364" s="46">
        <f t="shared" ref="D364:M364" si="36">S27</f>
        <v>0</v>
      </c>
      <c r="E364" s="46">
        <f t="shared" si="36"/>
        <v>0</v>
      </c>
      <c r="F364" s="46">
        <f t="shared" si="36"/>
        <v>0</v>
      </c>
      <c r="G364" s="46">
        <f t="shared" si="36"/>
        <v>0</v>
      </c>
      <c r="H364" s="46">
        <f t="shared" si="36"/>
        <v>0</v>
      </c>
      <c r="I364" s="46">
        <f t="shared" si="36"/>
        <v>0</v>
      </c>
      <c r="J364" s="125" t="e">
        <f t="shared" si="36"/>
        <v>#DIV/0!</v>
      </c>
      <c r="K364" s="47">
        <f t="shared" si="36"/>
        <v>0</v>
      </c>
      <c r="L364" s="90">
        <f t="shared" si="36"/>
        <v>1</v>
      </c>
      <c r="M364" s="58">
        <f t="shared" si="36"/>
        <v>0</v>
      </c>
    </row>
    <row r="365" spans="1:13" ht="16.5" customHeight="1">
      <c r="A365" s="91"/>
      <c r="B365" s="45"/>
      <c r="C365" s="45"/>
      <c r="D365" s="45"/>
      <c r="E365" s="45"/>
      <c r="F365" s="45"/>
      <c r="G365" s="45"/>
      <c r="H365" s="45"/>
      <c r="I365" s="45"/>
      <c r="J365" s="52"/>
      <c r="K365" s="45"/>
      <c r="L365" s="45"/>
      <c r="M365" s="92"/>
    </row>
    <row r="366" spans="1:13" ht="16.5" customHeight="1">
      <c r="A366" s="91"/>
      <c r="B366" s="45" t="s">
        <v>58</v>
      </c>
      <c r="C366" s="45">
        <f>$R$38</f>
        <v>0</v>
      </c>
      <c r="D366" s="45">
        <f>$S$38</f>
        <v>0</v>
      </c>
      <c r="E366" s="45">
        <f>$T$38</f>
        <v>0</v>
      </c>
      <c r="F366" s="45">
        <f>$U$38</f>
        <v>0</v>
      </c>
      <c r="G366" s="45">
        <f>$V$38</f>
        <v>0</v>
      </c>
      <c r="H366" s="45">
        <f>$W$38</f>
        <v>0</v>
      </c>
      <c r="I366" s="45">
        <f>$X$38</f>
        <v>0</v>
      </c>
      <c r="J366" s="52">
        <f>$Y$38</f>
        <v>0</v>
      </c>
      <c r="K366" s="45"/>
      <c r="L366" s="45"/>
      <c r="M366" s="92"/>
    </row>
    <row r="367" spans="1:13" ht="16.5" customHeight="1">
      <c r="A367" s="91"/>
      <c r="B367" s="45" t="s">
        <v>59</v>
      </c>
      <c r="C367" s="45">
        <f>$R$39</f>
        <v>0</v>
      </c>
      <c r="D367" s="45">
        <f>$S$39</f>
        <v>0</v>
      </c>
      <c r="E367" s="45">
        <f>$T$39</f>
        <v>0</v>
      </c>
      <c r="F367" s="45">
        <f>$U$39</f>
        <v>0</v>
      </c>
      <c r="G367" s="45">
        <f>$V$39</f>
        <v>0</v>
      </c>
      <c r="H367" s="45">
        <f>$W$39</f>
        <v>0</v>
      </c>
      <c r="I367" s="45">
        <f>$X$39</f>
        <v>0</v>
      </c>
      <c r="J367" s="52">
        <f>$Y$39</f>
        <v>0</v>
      </c>
      <c r="K367" s="45"/>
      <c r="L367" s="45"/>
      <c r="M367" s="92"/>
    </row>
    <row r="368" spans="1:13" ht="16.5" customHeight="1">
      <c r="A368" s="91"/>
      <c r="B368" s="45" t="s">
        <v>60</v>
      </c>
      <c r="C368" s="45">
        <f>$R$40</f>
        <v>0</v>
      </c>
      <c r="D368" s="45">
        <f>$S$40</f>
        <v>0</v>
      </c>
      <c r="E368" s="45">
        <f>$T$40</f>
        <v>0</v>
      </c>
      <c r="F368" s="45">
        <f>$U$40</f>
        <v>0</v>
      </c>
      <c r="G368" s="45">
        <f>$V$40</f>
        <v>0</v>
      </c>
      <c r="H368" s="45">
        <f>$W$40</f>
        <v>0</v>
      </c>
      <c r="I368" s="45">
        <f>$X$40</f>
        <v>0</v>
      </c>
      <c r="J368" s="52">
        <f>$Y$40</f>
        <v>0</v>
      </c>
      <c r="K368" s="45"/>
      <c r="L368" s="45"/>
      <c r="M368" s="92"/>
    </row>
    <row r="369" spans="1:13" ht="16.5" customHeight="1">
      <c r="A369" s="91"/>
      <c r="B369" s="45" t="s">
        <v>61</v>
      </c>
      <c r="C369" s="45">
        <f>$R$41</f>
        <v>0</v>
      </c>
      <c r="D369" s="45">
        <f>$S$41</f>
        <v>0</v>
      </c>
      <c r="E369" s="45">
        <f>$T$41</f>
        <v>0</v>
      </c>
      <c r="F369" s="45">
        <f>$U$41</f>
        <v>0</v>
      </c>
      <c r="G369" s="45">
        <f>$V$41</f>
        <v>0</v>
      </c>
      <c r="H369" s="45">
        <f>$W$41</f>
        <v>0</v>
      </c>
      <c r="I369" s="45">
        <f>$X$41</f>
        <v>0</v>
      </c>
      <c r="J369" s="52">
        <f>$Y$41</f>
        <v>0</v>
      </c>
      <c r="K369" s="45"/>
      <c r="L369" s="45"/>
      <c r="M369" s="92"/>
    </row>
    <row r="370" spans="1:13" ht="16.5" customHeight="1">
      <c r="A370" s="91"/>
      <c r="B370" s="45" t="s">
        <v>103</v>
      </c>
      <c r="C370" s="45">
        <f>$R$42</f>
        <v>0</v>
      </c>
      <c r="D370" s="45">
        <f>$S$42</f>
        <v>0</v>
      </c>
      <c r="E370" s="45">
        <f>$T$42</f>
        <v>0</v>
      </c>
      <c r="F370" s="45">
        <f>$U$42</f>
        <v>0</v>
      </c>
      <c r="G370" s="45">
        <f>$V$42</f>
        <v>0</v>
      </c>
      <c r="H370" s="45">
        <f>$W$42</f>
        <v>0</v>
      </c>
      <c r="I370" s="45">
        <f>$X$42</f>
        <v>0</v>
      </c>
      <c r="J370" s="52">
        <f>$Y$42</f>
        <v>0</v>
      </c>
      <c r="K370" s="45"/>
      <c r="L370" s="45"/>
      <c r="M370" s="92"/>
    </row>
    <row r="371" spans="1:13" ht="16.5" customHeight="1">
      <c r="A371" s="91"/>
      <c r="B371" s="45" t="s">
        <v>62</v>
      </c>
      <c r="C371" s="45">
        <f>$R$43</f>
        <v>0</v>
      </c>
      <c r="D371" s="45">
        <f>$S$43</f>
        <v>0</v>
      </c>
      <c r="E371" s="45">
        <f>$T$43</f>
        <v>0</v>
      </c>
      <c r="F371" s="45">
        <f>$U$43</f>
        <v>0</v>
      </c>
      <c r="G371" s="45">
        <f>$V$43</f>
        <v>0</v>
      </c>
      <c r="H371" s="45">
        <f>$W$43</f>
        <v>0</v>
      </c>
      <c r="I371" s="45">
        <f>$X$43</f>
        <v>0</v>
      </c>
      <c r="J371" s="96">
        <f>$Y$43</f>
        <v>0</v>
      </c>
      <c r="K371" s="45"/>
      <c r="L371" s="45"/>
      <c r="M371" s="92"/>
    </row>
    <row r="372" spans="1:13" ht="16.5" customHeight="1">
      <c r="A372" s="91"/>
      <c r="B372" s="45" t="s">
        <v>63</v>
      </c>
      <c r="C372" s="45" t="e">
        <f>$R$44</f>
        <v>#DIV/0!</v>
      </c>
      <c r="D372" s="45" t="e">
        <f>$S$44</f>
        <v>#DIV/0!</v>
      </c>
      <c r="E372" s="45" t="e">
        <f>$T$44</f>
        <v>#DIV/0!</v>
      </c>
      <c r="F372" s="45" t="e">
        <f>$U$44</f>
        <v>#DIV/0!</v>
      </c>
      <c r="G372" s="45" t="e">
        <f>$V$44</f>
        <v>#DIV/0!</v>
      </c>
      <c r="H372" s="45" t="e">
        <f>$W$44</f>
        <v>#DIV/0!</v>
      </c>
      <c r="I372" s="94" t="e">
        <f>$X$44</f>
        <v>#DIV/0!</v>
      </c>
      <c r="J372" s="96" t="s">
        <v>97</v>
      </c>
      <c r="K372" s="129"/>
      <c r="L372" s="129"/>
      <c r="M372" s="130"/>
    </row>
    <row r="373" spans="1:13" ht="16.5" customHeight="1" thickBot="1">
      <c r="A373" s="93"/>
      <c r="B373" s="73" t="s">
        <v>64</v>
      </c>
      <c r="C373" s="73" t="e">
        <f>$R$45</f>
        <v>#DIV/0!</v>
      </c>
      <c r="D373" s="73" t="e">
        <f>$S$45</f>
        <v>#DIV/0!</v>
      </c>
      <c r="E373" s="73" t="e">
        <f>$T$45</f>
        <v>#DIV/0!</v>
      </c>
      <c r="F373" s="73" t="e">
        <f>$U$45</f>
        <v>#DIV/0!</v>
      </c>
      <c r="G373" s="73" t="e">
        <f>$V$45</f>
        <v>#DIV/0!</v>
      </c>
      <c r="H373" s="73" t="e">
        <f>$W$45</f>
        <v>#DIV/0!</v>
      </c>
      <c r="I373" s="95" t="e">
        <f>$X$45</f>
        <v>#DIV/0!</v>
      </c>
      <c r="J373" s="97" t="s">
        <v>98</v>
      </c>
      <c r="K373" s="131"/>
      <c r="L373" s="131"/>
      <c r="M373" s="132"/>
    </row>
    <row r="374" spans="1:13" ht="16.5" customHeight="1">
      <c r="A374" s="41"/>
      <c r="C374" s="41"/>
      <c r="D374" s="41"/>
      <c r="E374" s="41"/>
      <c r="F374" s="41"/>
      <c r="G374" s="41"/>
      <c r="H374" s="41"/>
      <c r="I374" s="41"/>
      <c r="K374" s="41"/>
      <c r="L374" s="41"/>
      <c r="M374" s="42"/>
    </row>
    <row r="375" spans="1:13" ht="16.5" customHeight="1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9"/>
    </row>
    <row r="376" spans="1:13" ht="16.5" customHeight="1">
      <c r="A376" s="133" t="str">
        <f>$A$1</f>
        <v>嘉義縣立嘉新國民中學○○上學期第一次期中考</v>
      </c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</row>
    <row r="377" spans="1:13" ht="16.5" customHeight="1" thickBo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2"/>
    </row>
    <row r="378" spans="1:13" ht="16.5" customHeight="1">
      <c r="A378" s="43" t="s">
        <v>0</v>
      </c>
      <c r="B378" s="62" t="s">
        <v>1</v>
      </c>
      <c r="C378" s="62" t="s">
        <v>90</v>
      </c>
      <c r="D378" s="62" t="s">
        <v>91</v>
      </c>
      <c r="E378" s="62" t="s">
        <v>92</v>
      </c>
      <c r="F378" s="62" t="s">
        <v>93</v>
      </c>
      <c r="G378" s="62" t="s">
        <v>94</v>
      </c>
      <c r="H378" s="62" t="s">
        <v>95</v>
      </c>
      <c r="I378" s="62" t="s">
        <v>96</v>
      </c>
      <c r="J378" s="62" t="s">
        <v>72</v>
      </c>
      <c r="K378" s="62" t="s">
        <v>89</v>
      </c>
      <c r="L378" s="62" t="s">
        <v>74</v>
      </c>
      <c r="M378" s="64" t="s">
        <v>73</v>
      </c>
    </row>
    <row r="379" spans="1:13" ht="16.5" customHeight="1">
      <c r="A379" s="91" t="str">
        <f>O28</f>
        <v>26</v>
      </c>
      <c r="B379" s="45">
        <f>P28</f>
        <v>0</v>
      </c>
      <c r="C379" s="46">
        <f>R28</f>
        <v>0</v>
      </c>
      <c r="D379" s="46">
        <f t="shared" ref="D379:M379" si="37">S28</f>
        <v>0</v>
      </c>
      <c r="E379" s="46">
        <f t="shared" si="37"/>
        <v>0</v>
      </c>
      <c r="F379" s="46">
        <f t="shared" si="37"/>
        <v>0</v>
      </c>
      <c r="G379" s="46">
        <f t="shared" si="37"/>
        <v>0</v>
      </c>
      <c r="H379" s="46">
        <f t="shared" si="37"/>
        <v>0</v>
      </c>
      <c r="I379" s="46">
        <f t="shared" si="37"/>
        <v>0</v>
      </c>
      <c r="J379" s="125" t="e">
        <f t="shared" si="37"/>
        <v>#DIV/0!</v>
      </c>
      <c r="K379" s="47">
        <f t="shared" si="37"/>
        <v>0</v>
      </c>
      <c r="L379" s="90">
        <f t="shared" si="37"/>
        <v>1</v>
      </c>
      <c r="M379" s="58">
        <f t="shared" si="37"/>
        <v>0</v>
      </c>
    </row>
    <row r="380" spans="1:13" ht="16.5" customHeight="1">
      <c r="A380" s="91"/>
      <c r="B380" s="45"/>
      <c r="C380" s="45"/>
      <c r="D380" s="45"/>
      <c r="E380" s="45"/>
      <c r="F380" s="45"/>
      <c r="G380" s="45"/>
      <c r="H380" s="45"/>
      <c r="I380" s="45"/>
      <c r="J380" s="52"/>
      <c r="K380" s="45"/>
      <c r="L380" s="45"/>
      <c r="M380" s="92"/>
    </row>
    <row r="381" spans="1:13" ht="16.5" customHeight="1">
      <c r="A381" s="91"/>
      <c r="B381" s="45" t="s">
        <v>58</v>
      </c>
      <c r="C381" s="45">
        <f>$R$38</f>
        <v>0</v>
      </c>
      <c r="D381" s="45">
        <f>$S$38</f>
        <v>0</v>
      </c>
      <c r="E381" s="45">
        <f>$T$38</f>
        <v>0</v>
      </c>
      <c r="F381" s="45">
        <f>$U$38</f>
        <v>0</v>
      </c>
      <c r="G381" s="45">
        <f>$V$38</f>
        <v>0</v>
      </c>
      <c r="H381" s="45">
        <f>$W$38</f>
        <v>0</v>
      </c>
      <c r="I381" s="45">
        <f>$X$38</f>
        <v>0</v>
      </c>
      <c r="J381" s="52">
        <f>$Y$38</f>
        <v>0</v>
      </c>
      <c r="K381" s="45"/>
      <c r="L381" s="45"/>
      <c r="M381" s="92"/>
    </row>
    <row r="382" spans="1:13" ht="16.5" customHeight="1">
      <c r="A382" s="91"/>
      <c r="B382" s="45" t="s">
        <v>59</v>
      </c>
      <c r="C382" s="45">
        <f>$R$39</f>
        <v>0</v>
      </c>
      <c r="D382" s="45">
        <f>$S$39</f>
        <v>0</v>
      </c>
      <c r="E382" s="45">
        <f>$T$39</f>
        <v>0</v>
      </c>
      <c r="F382" s="45">
        <f>$U$39</f>
        <v>0</v>
      </c>
      <c r="G382" s="45">
        <f>$V$39</f>
        <v>0</v>
      </c>
      <c r="H382" s="45">
        <f>$W$39</f>
        <v>0</v>
      </c>
      <c r="I382" s="45">
        <f>$X$39</f>
        <v>0</v>
      </c>
      <c r="J382" s="52">
        <f>$Y$39</f>
        <v>0</v>
      </c>
      <c r="K382" s="45"/>
      <c r="L382" s="45"/>
      <c r="M382" s="92"/>
    </row>
    <row r="383" spans="1:13" ht="16.5" customHeight="1">
      <c r="A383" s="91"/>
      <c r="B383" s="45" t="s">
        <v>60</v>
      </c>
      <c r="C383" s="45">
        <f>$R$40</f>
        <v>0</v>
      </c>
      <c r="D383" s="45">
        <f>$S$40</f>
        <v>0</v>
      </c>
      <c r="E383" s="45">
        <f>$T$40</f>
        <v>0</v>
      </c>
      <c r="F383" s="45">
        <f>$U$40</f>
        <v>0</v>
      </c>
      <c r="G383" s="45">
        <f>$V$40</f>
        <v>0</v>
      </c>
      <c r="H383" s="45">
        <f>$W$40</f>
        <v>0</v>
      </c>
      <c r="I383" s="45">
        <f>$X$40</f>
        <v>0</v>
      </c>
      <c r="J383" s="52">
        <f>$Y$40</f>
        <v>0</v>
      </c>
      <c r="K383" s="45"/>
      <c r="L383" s="45"/>
      <c r="M383" s="92"/>
    </row>
    <row r="384" spans="1:13" ht="16.5" customHeight="1">
      <c r="A384" s="91"/>
      <c r="B384" s="45" t="s">
        <v>61</v>
      </c>
      <c r="C384" s="45">
        <f>$R$41</f>
        <v>0</v>
      </c>
      <c r="D384" s="45">
        <f>$S$41</f>
        <v>0</v>
      </c>
      <c r="E384" s="45">
        <f>$T$41</f>
        <v>0</v>
      </c>
      <c r="F384" s="45">
        <f>$U$41</f>
        <v>0</v>
      </c>
      <c r="G384" s="45">
        <f>$V$41</f>
        <v>0</v>
      </c>
      <c r="H384" s="45">
        <f>$W$41</f>
        <v>0</v>
      </c>
      <c r="I384" s="45">
        <f>$X$41</f>
        <v>0</v>
      </c>
      <c r="J384" s="52">
        <f>$Y$41</f>
        <v>0</v>
      </c>
      <c r="K384" s="45"/>
      <c r="L384" s="45"/>
      <c r="M384" s="92"/>
    </row>
    <row r="385" spans="1:13" ht="16.5" customHeight="1">
      <c r="A385" s="91"/>
      <c r="B385" s="45" t="s">
        <v>103</v>
      </c>
      <c r="C385" s="45">
        <f>$R$42</f>
        <v>0</v>
      </c>
      <c r="D385" s="45">
        <f>$S$42</f>
        <v>0</v>
      </c>
      <c r="E385" s="45">
        <f>$T$42</f>
        <v>0</v>
      </c>
      <c r="F385" s="45">
        <f>$U$42</f>
        <v>0</v>
      </c>
      <c r="G385" s="45">
        <f>$V$42</f>
        <v>0</v>
      </c>
      <c r="H385" s="45">
        <f>$W$42</f>
        <v>0</v>
      </c>
      <c r="I385" s="45">
        <f>$X$42</f>
        <v>0</v>
      </c>
      <c r="J385" s="52">
        <f>$Y$42</f>
        <v>0</v>
      </c>
      <c r="K385" s="45"/>
      <c r="L385" s="45"/>
      <c r="M385" s="92"/>
    </row>
    <row r="386" spans="1:13" ht="16.5" customHeight="1">
      <c r="A386" s="91"/>
      <c r="B386" s="45" t="s">
        <v>62</v>
      </c>
      <c r="C386" s="45">
        <f>$R$43</f>
        <v>0</v>
      </c>
      <c r="D386" s="45">
        <f>$S$43</f>
        <v>0</v>
      </c>
      <c r="E386" s="45">
        <f>$T$43</f>
        <v>0</v>
      </c>
      <c r="F386" s="45">
        <f>$U$43</f>
        <v>0</v>
      </c>
      <c r="G386" s="45">
        <f>$V$43</f>
        <v>0</v>
      </c>
      <c r="H386" s="45">
        <f>$W$43</f>
        <v>0</v>
      </c>
      <c r="I386" s="45">
        <f>$X$43</f>
        <v>0</v>
      </c>
      <c r="J386" s="96">
        <f>$Y$43</f>
        <v>0</v>
      </c>
      <c r="K386" s="45"/>
      <c r="L386" s="45"/>
      <c r="M386" s="92"/>
    </row>
    <row r="387" spans="1:13" ht="16.5" customHeight="1">
      <c r="A387" s="91"/>
      <c r="B387" s="45" t="s">
        <v>63</v>
      </c>
      <c r="C387" s="45" t="e">
        <f>$R$44</f>
        <v>#DIV/0!</v>
      </c>
      <c r="D387" s="45" t="e">
        <f>$S$44</f>
        <v>#DIV/0!</v>
      </c>
      <c r="E387" s="45" t="e">
        <f>$T$44</f>
        <v>#DIV/0!</v>
      </c>
      <c r="F387" s="45" t="e">
        <f>$U$44</f>
        <v>#DIV/0!</v>
      </c>
      <c r="G387" s="45" t="e">
        <f>$V$44</f>
        <v>#DIV/0!</v>
      </c>
      <c r="H387" s="45" t="e">
        <f>$W$44</f>
        <v>#DIV/0!</v>
      </c>
      <c r="I387" s="94" t="e">
        <f>$X$44</f>
        <v>#DIV/0!</v>
      </c>
      <c r="J387" s="96" t="s">
        <v>97</v>
      </c>
      <c r="K387" s="129"/>
      <c r="L387" s="129"/>
      <c r="M387" s="130"/>
    </row>
    <row r="388" spans="1:13" ht="16.5" customHeight="1" thickBot="1">
      <c r="A388" s="93"/>
      <c r="B388" s="73" t="s">
        <v>64</v>
      </c>
      <c r="C388" s="73" t="e">
        <f>$R$45</f>
        <v>#DIV/0!</v>
      </c>
      <c r="D388" s="73" t="e">
        <f>$S$45</f>
        <v>#DIV/0!</v>
      </c>
      <c r="E388" s="73" t="e">
        <f>$T$45</f>
        <v>#DIV/0!</v>
      </c>
      <c r="F388" s="73" t="e">
        <f>$U$45</f>
        <v>#DIV/0!</v>
      </c>
      <c r="G388" s="73" t="e">
        <f>$V$45</f>
        <v>#DIV/0!</v>
      </c>
      <c r="H388" s="73" t="e">
        <f>$W$45</f>
        <v>#DIV/0!</v>
      </c>
      <c r="I388" s="95" t="e">
        <f>$X$45</f>
        <v>#DIV/0!</v>
      </c>
      <c r="J388" s="97" t="s">
        <v>98</v>
      </c>
      <c r="K388" s="131"/>
      <c r="L388" s="131"/>
      <c r="M388" s="132"/>
    </row>
    <row r="389" spans="1:13" ht="16.5" customHeight="1">
      <c r="A389" s="41"/>
      <c r="C389" s="41"/>
      <c r="D389" s="41"/>
      <c r="E389" s="41"/>
      <c r="F389" s="41"/>
      <c r="G389" s="41"/>
      <c r="H389" s="41"/>
      <c r="I389" s="41"/>
      <c r="K389" s="41"/>
      <c r="L389" s="41"/>
      <c r="M389" s="42"/>
    </row>
    <row r="390" spans="1:13" ht="16.5" customHeight="1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9"/>
    </row>
    <row r="391" spans="1:13" ht="16.5" customHeight="1">
      <c r="A391" s="133" t="str">
        <f>$A$1</f>
        <v>嘉義縣立嘉新國民中學○○上學期第一次期中考</v>
      </c>
      <c r="B391" s="133"/>
      <c r="C391" s="133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</row>
    <row r="392" spans="1:13" ht="16.5" customHeight="1" thickBo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2"/>
    </row>
    <row r="393" spans="1:13" ht="16.5" customHeight="1">
      <c r="A393" s="43" t="s">
        <v>0</v>
      </c>
      <c r="B393" s="62" t="s">
        <v>1</v>
      </c>
      <c r="C393" s="62" t="s">
        <v>90</v>
      </c>
      <c r="D393" s="62" t="s">
        <v>91</v>
      </c>
      <c r="E393" s="62" t="s">
        <v>92</v>
      </c>
      <c r="F393" s="62" t="s">
        <v>93</v>
      </c>
      <c r="G393" s="62" t="s">
        <v>94</v>
      </c>
      <c r="H393" s="62" t="s">
        <v>95</v>
      </c>
      <c r="I393" s="62" t="s">
        <v>96</v>
      </c>
      <c r="J393" s="62" t="s">
        <v>72</v>
      </c>
      <c r="K393" s="62" t="s">
        <v>89</v>
      </c>
      <c r="L393" s="62" t="s">
        <v>74</v>
      </c>
      <c r="M393" s="64" t="s">
        <v>73</v>
      </c>
    </row>
    <row r="394" spans="1:13" ht="16.5" customHeight="1">
      <c r="A394" s="91" t="str">
        <f>O29</f>
        <v>27</v>
      </c>
      <c r="B394" s="45">
        <f>P29</f>
        <v>0</v>
      </c>
      <c r="C394" s="46">
        <f>R29</f>
        <v>0</v>
      </c>
      <c r="D394" s="46">
        <f t="shared" ref="D394:M394" si="38">S29</f>
        <v>0</v>
      </c>
      <c r="E394" s="46">
        <f t="shared" si="38"/>
        <v>0</v>
      </c>
      <c r="F394" s="46">
        <f t="shared" si="38"/>
        <v>0</v>
      </c>
      <c r="G394" s="46">
        <f t="shared" si="38"/>
        <v>0</v>
      </c>
      <c r="H394" s="46">
        <f t="shared" si="38"/>
        <v>0</v>
      </c>
      <c r="I394" s="46">
        <f t="shared" si="38"/>
        <v>0</v>
      </c>
      <c r="J394" s="125" t="e">
        <f t="shared" si="38"/>
        <v>#DIV/0!</v>
      </c>
      <c r="K394" s="47">
        <f t="shared" si="38"/>
        <v>0</v>
      </c>
      <c r="L394" s="90">
        <f t="shared" si="38"/>
        <v>1</v>
      </c>
      <c r="M394" s="58">
        <f t="shared" si="38"/>
        <v>0</v>
      </c>
    </row>
    <row r="395" spans="1:13" ht="16.5" customHeight="1">
      <c r="A395" s="91"/>
      <c r="B395" s="45"/>
      <c r="C395" s="45"/>
      <c r="D395" s="45"/>
      <c r="E395" s="45"/>
      <c r="F395" s="45"/>
      <c r="G395" s="45"/>
      <c r="H395" s="45"/>
      <c r="I395" s="45"/>
      <c r="J395" s="52"/>
      <c r="K395" s="45"/>
      <c r="L395" s="45"/>
      <c r="M395" s="92"/>
    </row>
    <row r="396" spans="1:13" ht="16.5" customHeight="1">
      <c r="A396" s="91"/>
      <c r="B396" s="45" t="s">
        <v>58</v>
      </c>
      <c r="C396" s="45">
        <f>$R$38</f>
        <v>0</v>
      </c>
      <c r="D396" s="45">
        <f>$S$38</f>
        <v>0</v>
      </c>
      <c r="E396" s="45">
        <f>$T$38</f>
        <v>0</v>
      </c>
      <c r="F396" s="45">
        <f>$U$38</f>
        <v>0</v>
      </c>
      <c r="G396" s="45">
        <f>$V$38</f>
        <v>0</v>
      </c>
      <c r="H396" s="45">
        <f>$W$38</f>
        <v>0</v>
      </c>
      <c r="I396" s="45">
        <f>$X$38</f>
        <v>0</v>
      </c>
      <c r="J396" s="52">
        <f>$Y$38</f>
        <v>0</v>
      </c>
      <c r="K396" s="45"/>
      <c r="L396" s="45"/>
      <c r="M396" s="92"/>
    </row>
    <row r="397" spans="1:13" ht="16.5" customHeight="1">
      <c r="A397" s="91"/>
      <c r="B397" s="45" t="s">
        <v>59</v>
      </c>
      <c r="C397" s="45">
        <f>$R$39</f>
        <v>0</v>
      </c>
      <c r="D397" s="45">
        <f>$S$39</f>
        <v>0</v>
      </c>
      <c r="E397" s="45">
        <f>$T$39</f>
        <v>0</v>
      </c>
      <c r="F397" s="45">
        <f>$U$39</f>
        <v>0</v>
      </c>
      <c r="G397" s="45">
        <f>$V$39</f>
        <v>0</v>
      </c>
      <c r="H397" s="45">
        <f>$W$39</f>
        <v>0</v>
      </c>
      <c r="I397" s="45">
        <f>$X$39</f>
        <v>0</v>
      </c>
      <c r="J397" s="52">
        <f>$Y$39</f>
        <v>0</v>
      </c>
      <c r="K397" s="45"/>
      <c r="L397" s="45"/>
      <c r="M397" s="92"/>
    </row>
    <row r="398" spans="1:13" ht="16.5" customHeight="1">
      <c r="A398" s="91"/>
      <c r="B398" s="45" t="s">
        <v>60</v>
      </c>
      <c r="C398" s="45">
        <f>$R$40</f>
        <v>0</v>
      </c>
      <c r="D398" s="45">
        <f>$S$40</f>
        <v>0</v>
      </c>
      <c r="E398" s="45">
        <f>$T$40</f>
        <v>0</v>
      </c>
      <c r="F398" s="45">
        <f>$U$40</f>
        <v>0</v>
      </c>
      <c r="G398" s="45">
        <f>$V$40</f>
        <v>0</v>
      </c>
      <c r="H398" s="45">
        <f>$W$40</f>
        <v>0</v>
      </c>
      <c r="I398" s="45">
        <f>$X$40</f>
        <v>0</v>
      </c>
      <c r="J398" s="52">
        <f>$Y$40</f>
        <v>0</v>
      </c>
      <c r="K398" s="45"/>
      <c r="L398" s="45"/>
      <c r="M398" s="92"/>
    </row>
    <row r="399" spans="1:13" ht="16.5" customHeight="1">
      <c r="A399" s="91"/>
      <c r="B399" s="45" t="s">
        <v>61</v>
      </c>
      <c r="C399" s="45">
        <f>$R$41</f>
        <v>0</v>
      </c>
      <c r="D399" s="45">
        <f>$S$41</f>
        <v>0</v>
      </c>
      <c r="E399" s="45">
        <f>$T$41</f>
        <v>0</v>
      </c>
      <c r="F399" s="45">
        <f>$U$41</f>
        <v>0</v>
      </c>
      <c r="G399" s="45">
        <f>$V$41</f>
        <v>0</v>
      </c>
      <c r="H399" s="45">
        <f>$W$41</f>
        <v>0</v>
      </c>
      <c r="I399" s="45">
        <f>$X$41</f>
        <v>0</v>
      </c>
      <c r="J399" s="52">
        <f>$Y$41</f>
        <v>0</v>
      </c>
      <c r="K399" s="45"/>
      <c r="L399" s="45"/>
      <c r="M399" s="92"/>
    </row>
    <row r="400" spans="1:13" ht="16.5" customHeight="1">
      <c r="A400" s="91"/>
      <c r="B400" s="45" t="s">
        <v>103</v>
      </c>
      <c r="C400" s="45">
        <f>$R$42</f>
        <v>0</v>
      </c>
      <c r="D400" s="45">
        <f>$S$42</f>
        <v>0</v>
      </c>
      <c r="E400" s="45">
        <f>$T$42</f>
        <v>0</v>
      </c>
      <c r="F400" s="45">
        <f>$U$42</f>
        <v>0</v>
      </c>
      <c r="G400" s="45">
        <f>$V$42</f>
        <v>0</v>
      </c>
      <c r="H400" s="45">
        <f>$W$42</f>
        <v>0</v>
      </c>
      <c r="I400" s="45">
        <f>$X$42</f>
        <v>0</v>
      </c>
      <c r="J400" s="52">
        <f>$Y$42</f>
        <v>0</v>
      </c>
      <c r="K400" s="45"/>
      <c r="L400" s="45"/>
      <c r="M400" s="92"/>
    </row>
    <row r="401" spans="1:13" ht="16.5" customHeight="1">
      <c r="A401" s="91"/>
      <c r="B401" s="45" t="s">
        <v>62</v>
      </c>
      <c r="C401" s="45">
        <f>$R$43</f>
        <v>0</v>
      </c>
      <c r="D401" s="45">
        <f>$S$43</f>
        <v>0</v>
      </c>
      <c r="E401" s="45">
        <f>$T$43</f>
        <v>0</v>
      </c>
      <c r="F401" s="45">
        <f>$U$43</f>
        <v>0</v>
      </c>
      <c r="G401" s="45">
        <f>$V$43</f>
        <v>0</v>
      </c>
      <c r="H401" s="45">
        <f>$W$43</f>
        <v>0</v>
      </c>
      <c r="I401" s="45">
        <f>$X$43</f>
        <v>0</v>
      </c>
      <c r="J401" s="96">
        <f>$Y$43</f>
        <v>0</v>
      </c>
      <c r="K401" s="45"/>
      <c r="L401" s="45"/>
      <c r="M401" s="92"/>
    </row>
    <row r="402" spans="1:13" ht="16.5" customHeight="1">
      <c r="A402" s="91"/>
      <c r="B402" s="45" t="s">
        <v>63</v>
      </c>
      <c r="C402" s="45" t="e">
        <f>$R$44</f>
        <v>#DIV/0!</v>
      </c>
      <c r="D402" s="45" t="e">
        <f>$S$44</f>
        <v>#DIV/0!</v>
      </c>
      <c r="E402" s="45" t="e">
        <f>$T$44</f>
        <v>#DIV/0!</v>
      </c>
      <c r="F402" s="45" t="e">
        <f>$U$44</f>
        <v>#DIV/0!</v>
      </c>
      <c r="G402" s="45" t="e">
        <f>$V$44</f>
        <v>#DIV/0!</v>
      </c>
      <c r="H402" s="45" t="e">
        <f>$W$44</f>
        <v>#DIV/0!</v>
      </c>
      <c r="I402" s="94" t="e">
        <f>$X$44</f>
        <v>#DIV/0!</v>
      </c>
      <c r="J402" s="96" t="s">
        <v>97</v>
      </c>
      <c r="K402" s="129"/>
      <c r="L402" s="129"/>
      <c r="M402" s="130"/>
    </row>
    <row r="403" spans="1:13" ht="16.5" customHeight="1" thickBot="1">
      <c r="A403" s="93"/>
      <c r="B403" s="73" t="s">
        <v>64</v>
      </c>
      <c r="C403" s="73" t="e">
        <f>$R$45</f>
        <v>#DIV/0!</v>
      </c>
      <c r="D403" s="73" t="e">
        <f>$S$45</f>
        <v>#DIV/0!</v>
      </c>
      <c r="E403" s="73" t="e">
        <f>$T$45</f>
        <v>#DIV/0!</v>
      </c>
      <c r="F403" s="73" t="e">
        <f>$U$45</f>
        <v>#DIV/0!</v>
      </c>
      <c r="G403" s="73" t="e">
        <f>$V$45</f>
        <v>#DIV/0!</v>
      </c>
      <c r="H403" s="73" t="e">
        <f>$W$45</f>
        <v>#DIV/0!</v>
      </c>
      <c r="I403" s="95" t="e">
        <f>$X$45</f>
        <v>#DIV/0!</v>
      </c>
      <c r="J403" s="97" t="s">
        <v>98</v>
      </c>
      <c r="K403" s="131"/>
      <c r="L403" s="131"/>
      <c r="M403" s="132"/>
    </row>
    <row r="404" spans="1:13" ht="16.5" customHeight="1">
      <c r="A404" s="41"/>
      <c r="C404" s="41"/>
      <c r="D404" s="41"/>
      <c r="E404" s="41"/>
      <c r="F404" s="41"/>
      <c r="G404" s="41"/>
      <c r="H404" s="41"/>
      <c r="I404" s="41"/>
      <c r="K404" s="41"/>
      <c r="L404" s="41"/>
      <c r="M404" s="42"/>
    </row>
    <row r="405" spans="1:13" ht="16.5" customHeight="1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9"/>
    </row>
    <row r="406" spans="1:13" ht="16.5" customHeight="1">
      <c r="A406" s="133" t="str">
        <f>$A$1</f>
        <v>嘉義縣立嘉新國民中學○○上學期第一次期中考</v>
      </c>
      <c r="B406" s="133"/>
      <c r="C406" s="133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</row>
    <row r="407" spans="1:13" ht="16.5" customHeight="1" thickBo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2"/>
    </row>
    <row r="408" spans="1:13" ht="16.5" customHeight="1">
      <c r="A408" s="43" t="s">
        <v>0</v>
      </c>
      <c r="B408" s="62" t="s">
        <v>1</v>
      </c>
      <c r="C408" s="62" t="s">
        <v>90</v>
      </c>
      <c r="D408" s="62" t="s">
        <v>91</v>
      </c>
      <c r="E408" s="62" t="s">
        <v>92</v>
      </c>
      <c r="F408" s="62" t="s">
        <v>93</v>
      </c>
      <c r="G408" s="62" t="s">
        <v>94</v>
      </c>
      <c r="H408" s="62" t="s">
        <v>95</v>
      </c>
      <c r="I408" s="62" t="s">
        <v>96</v>
      </c>
      <c r="J408" s="62" t="s">
        <v>72</v>
      </c>
      <c r="K408" s="62" t="s">
        <v>89</v>
      </c>
      <c r="L408" s="62" t="s">
        <v>74</v>
      </c>
      <c r="M408" s="64" t="s">
        <v>73</v>
      </c>
    </row>
    <row r="409" spans="1:13" ht="16.5" customHeight="1">
      <c r="A409" s="91" t="str">
        <f>O30</f>
        <v>28</v>
      </c>
      <c r="B409" s="45">
        <f>P30</f>
        <v>0</v>
      </c>
      <c r="C409" s="46">
        <f>R30</f>
        <v>0</v>
      </c>
      <c r="D409" s="46">
        <f t="shared" ref="D409:M409" si="39">S30</f>
        <v>0</v>
      </c>
      <c r="E409" s="46">
        <f t="shared" si="39"/>
        <v>0</v>
      </c>
      <c r="F409" s="46">
        <f t="shared" si="39"/>
        <v>0</v>
      </c>
      <c r="G409" s="46">
        <f t="shared" si="39"/>
        <v>0</v>
      </c>
      <c r="H409" s="46">
        <f t="shared" si="39"/>
        <v>0</v>
      </c>
      <c r="I409" s="46">
        <f t="shared" si="39"/>
        <v>0</v>
      </c>
      <c r="J409" s="125" t="e">
        <f t="shared" si="39"/>
        <v>#DIV/0!</v>
      </c>
      <c r="K409" s="47">
        <f t="shared" si="39"/>
        <v>0</v>
      </c>
      <c r="L409" s="90">
        <f t="shared" si="39"/>
        <v>1</v>
      </c>
      <c r="M409" s="58">
        <f t="shared" si="39"/>
        <v>0</v>
      </c>
    </row>
    <row r="410" spans="1:13" ht="16.5" customHeight="1">
      <c r="A410" s="91"/>
      <c r="B410" s="45"/>
      <c r="C410" s="45"/>
      <c r="D410" s="45"/>
      <c r="E410" s="45"/>
      <c r="F410" s="45"/>
      <c r="G410" s="45"/>
      <c r="H410" s="45"/>
      <c r="I410" s="45"/>
      <c r="J410" s="52"/>
      <c r="K410" s="45"/>
      <c r="L410" s="45"/>
      <c r="M410" s="92"/>
    </row>
    <row r="411" spans="1:13" ht="16.5" customHeight="1">
      <c r="A411" s="91"/>
      <c r="B411" s="45" t="s">
        <v>58</v>
      </c>
      <c r="C411" s="45">
        <f>$R$38</f>
        <v>0</v>
      </c>
      <c r="D411" s="45">
        <f>$S$38</f>
        <v>0</v>
      </c>
      <c r="E411" s="45">
        <f>$T$38</f>
        <v>0</v>
      </c>
      <c r="F411" s="45">
        <f>$U$38</f>
        <v>0</v>
      </c>
      <c r="G411" s="45">
        <f>$V$38</f>
        <v>0</v>
      </c>
      <c r="H411" s="45">
        <f>$W$38</f>
        <v>0</v>
      </c>
      <c r="I411" s="45">
        <f>$X$38</f>
        <v>0</v>
      </c>
      <c r="J411" s="52">
        <f>$Y$38</f>
        <v>0</v>
      </c>
      <c r="K411" s="45"/>
      <c r="L411" s="45"/>
      <c r="M411" s="92"/>
    </row>
    <row r="412" spans="1:13" ht="16.5" customHeight="1">
      <c r="A412" s="91"/>
      <c r="B412" s="45" t="s">
        <v>59</v>
      </c>
      <c r="C412" s="45">
        <f>$R$39</f>
        <v>0</v>
      </c>
      <c r="D412" s="45">
        <f>$S$39</f>
        <v>0</v>
      </c>
      <c r="E412" s="45">
        <f>$T$39</f>
        <v>0</v>
      </c>
      <c r="F412" s="45">
        <f>$U$39</f>
        <v>0</v>
      </c>
      <c r="G412" s="45">
        <f>$V$39</f>
        <v>0</v>
      </c>
      <c r="H412" s="45">
        <f>$W$39</f>
        <v>0</v>
      </c>
      <c r="I412" s="45">
        <f>$X$39</f>
        <v>0</v>
      </c>
      <c r="J412" s="52">
        <f>$Y$39</f>
        <v>0</v>
      </c>
      <c r="K412" s="45"/>
      <c r="L412" s="45"/>
      <c r="M412" s="92"/>
    </row>
    <row r="413" spans="1:13" ht="16.5" customHeight="1">
      <c r="A413" s="91"/>
      <c r="B413" s="45" t="s">
        <v>60</v>
      </c>
      <c r="C413" s="45">
        <f>$R$40</f>
        <v>0</v>
      </c>
      <c r="D413" s="45">
        <f>$S$40</f>
        <v>0</v>
      </c>
      <c r="E413" s="45">
        <f>$T$40</f>
        <v>0</v>
      </c>
      <c r="F413" s="45">
        <f>$U$40</f>
        <v>0</v>
      </c>
      <c r="G413" s="45">
        <f>$V$40</f>
        <v>0</v>
      </c>
      <c r="H413" s="45">
        <f>$W$40</f>
        <v>0</v>
      </c>
      <c r="I413" s="45">
        <f>$X$40</f>
        <v>0</v>
      </c>
      <c r="J413" s="52">
        <f>$Y$40</f>
        <v>0</v>
      </c>
      <c r="K413" s="45"/>
      <c r="L413" s="45"/>
      <c r="M413" s="92"/>
    </row>
    <row r="414" spans="1:13" ht="16.5" customHeight="1">
      <c r="A414" s="91"/>
      <c r="B414" s="45" t="s">
        <v>61</v>
      </c>
      <c r="C414" s="45">
        <f>$R$41</f>
        <v>0</v>
      </c>
      <c r="D414" s="45">
        <f>$S$41</f>
        <v>0</v>
      </c>
      <c r="E414" s="45">
        <f>$T$41</f>
        <v>0</v>
      </c>
      <c r="F414" s="45">
        <f>$U$41</f>
        <v>0</v>
      </c>
      <c r="G414" s="45">
        <f>$V$41</f>
        <v>0</v>
      </c>
      <c r="H414" s="45">
        <f>$W$41</f>
        <v>0</v>
      </c>
      <c r="I414" s="45">
        <f>$X$41</f>
        <v>0</v>
      </c>
      <c r="J414" s="52">
        <f>$Y$41</f>
        <v>0</v>
      </c>
      <c r="K414" s="45"/>
      <c r="L414" s="45"/>
      <c r="M414" s="92"/>
    </row>
    <row r="415" spans="1:13" ht="16.5" customHeight="1">
      <c r="A415" s="91"/>
      <c r="B415" s="45" t="s">
        <v>103</v>
      </c>
      <c r="C415" s="45">
        <f>$R$42</f>
        <v>0</v>
      </c>
      <c r="D415" s="45">
        <f>$S$42</f>
        <v>0</v>
      </c>
      <c r="E415" s="45">
        <f>$T$42</f>
        <v>0</v>
      </c>
      <c r="F415" s="45">
        <f>$U$42</f>
        <v>0</v>
      </c>
      <c r="G415" s="45">
        <f>$V$42</f>
        <v>0</v>
      </c>
      <c r="H415" s="45">
        <f>$W$42</f>
        <v>0</v>
      </c>
      <c r="I415" s="45">
        <f>$X$42</f>
        <v>0</v>
      </c>
      <c r="J415" s="52">
        <f>$Y$42</f>
        <v>0</v>
      </c>
      <c r="K415" s="45"/>
      <c r="L415" s="45"/>
      <c r="M415" s="92"/>
    </row>
    <row r="416" spans="1:13" ht="16.5" customHeight="1">
      <c r="A416" s="91"/>
      <c r="B416" s="45" t="s">
        <v>62</v>
      </c>
      <c r="C416" s="45">
        <f>$R$43</f>
        <v>0</v>
      </c>
      <c r="D416" s="45">
        <f>$S$43</f>
        <v>0</v>
      </c>
      <c r="E416" s="45">
        <f>$T$43</f>
        <v>0</v>
      </c>
      <c r="F416" s="45">
        <f>$U$43</f>
        <v>0</v>
      </c>
      <c r="G416" s="45">
        <f>$V$43</f>
        <v>0</v>
      </c>
      <c r="H416" s="45">
        <f>$W$43</f>
        <v>0</v>
      </c>
      <c r="I416" s="45">
        <f>$X$43</f>
        <v>0</v>
      </c>
      <c r="J416" s="96">
        <f>$Y$43</f>
        <v>0</v>
      </c>
      <c r="K416" s="45"/>
      <c r="L416" s="45"/>
      <c r="M416" s="92"/>
    </row>
    <row r="417" spans="1:13" ht="16.5" customHeight="1">
      <c r="A417" s="91"/>
      <c r="B417" s="45" t="s">
        <v>63</v>
      </c>
      <c r="C417" s="45" t="e">
        <f>$R$44</f>
        <v>#DIV/0!</v>
      </c>
      <c r="D417" s="45" t="e">
        <f>$S$44</f>
        <v>#DIV/0!</v>
      </c>
      <c r="E417" s="45" t="e">
        <f>$T$44</f>
        <v>#DIV/0!</v>
      </c>
      <c r="F417" s="45" t="e">
        <f>$U$44</f>
        <v>#DIV/0!</v>
      </c>
      <c r="G417" s="45" t="e">
        <f>$V$44</f>
        <v>#DIV/0!</v>
      </c>
      <c r="H417" s="45" t="e">
        <f>$W$44</f>
        <v>#DIV/0!</v>
      </c>
      <c r="I417" s="94" t="e">
        <f>$X$44</f>
        <v>#DIV/0!</v>
      </c>
      <c r="J417" s="96" t="s">
        <v>97</v>
      </c>
      <c r="K417" s="129"/>
      <c r="L417" s="129"/>
      <c r="M417" s="130"/>
    </row>
    <row r="418" spans="1:13" ht="16.5" customHeight="1" thickBot="1">
      <c r="A418" s="93"/>
      <c r="B418" s="73" t="s">
        <v>64</v>
      </c>
      <c r="C418" s="73" t="e">
        <f>$R$45</f>
        <v>#DIV/0!</v>
      </c>
      <c r="D418" s="73" t="e">
        <f>$S$45</f>
        <v>#DIV/0!</v>
      </c>
      <c r="E418" s="73" t="e">
        <f>$T$45</f>
        <v>#DIV/0!</v>
      </c>
      <c r="F418" s="73" t="e">
        <f>$U$45</f>
        <v>#DIV/0!</v>
      </c>
      <c r="G418" s="73" t="e">
        <f>$V$45</f>
        <v>#DIV/0!</v>
      </c>
      <c r="H418" s="73" t="e">
        <f>$W$45</f>
        <v>#DIV/0!</v>
      </c>
      <c r="I418" s="95" t="e">
        <f>$X$45</f>
        <v>#DIV/0!</v>
      </c>
      <c r="J418" s="97" t="s">
        <v>98</v>
      </c>
      <c r="K418" s="131"/>
      <c r="L418" s="131"/>
      <c r="M418" s="132"/>
    </row>
    <row r="419" spans="1:13" ht="16.5" customHeight="1">
      <c r="A419" s="41"/>
      <c r="C419" s="41"/>
      <c r="D419" s="41"/>
      <c r="E419" s="41"/>
      <c r="F419" s="41"/>
      <c r="G419" s="41"/>
      <c r="H419" s="41"/>
      <c r="I419" s="41"/>
      <c r="K419" s="41"/>
      <c r="L419" s="41"/>
      <c r="M419" s="42"/>
    </row>
    <row r="420" spans="1:13" ht="16.5" customHeight="1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9"/>
    </row>
    <row r="421" spans="1:13" ht="16.5" customHeight="1">
      <c r="A421" s="133" t="str">
        <f>$A$1</f>
        <v>嘉義縣立嘉新國民中學○○上學期第一次期中考</v>
      </c>
      <c r="B421" s="133"/>
      <c r="C421" s="133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</row>
    <row r="422" spans="1:13" ht="16.5" customHeight="1" thickBo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2"/>
    </row>
    <row r="423" spans="1:13" ht="16.5" customHeight="1">
      <c r="A423" s="43" t="s">
        <v>0</v>
      </c>
      <c r="B423" s="62" t="s">
        <v>1</v>
      </c>
      <c r="C423" s="62" t="s">
        <v>90</v>
      </c>
      <c r="D423" s="62" t="s">
        <v>91</v>
      </c>
      <c r="E423" s="62" t="s">
        <v>92</v>
      </c>
      <c r="F423" s="62" t="s">
        <v>93</v>
      </c>
      <c r="G423" s="62" t="s">
        <v>94</v>
      </c>
      <c r="H423" s="62" t="s">
        <v>95</v>
      </c>
      <c r="I423" s="62" t="s">
        <v>96</v>
      </c>
      <c r="J423" s="62" t="s">
        <v>72</v>
      </c>
      <c r="K423" s="62" t="s">
        <v>89</v>
      </c>
      <c r="L423" s="62" t="s">
        <v>74</v>
      </c>
      <c r="M423" s="64" t="s">
        <v>73</v>
      </c>
    </row>
    <row r="424" spans="1:13" ht="16.5" customHeight="1">
      <c r="A424" s="91" t="str">
        <f>O31</f>
        <v>29</v>
      </c>
      <c r="B424" s="45">
        <f>P31</f>
        <v>0</v>
      </c>
      <c r="C424" s="46">
        <f>R31</f>
        <v>0</v>
      </c>
      <c r="D424" s="46">
        <f t="shared" ref="D424:M424" si="40">S31</f>
        <v>0</v>
      </c>
      <c r="E424" s="46">
        <f t="shared" si="40"/>
        <v>0</v>
      </c>
      <c r="F424" s="46">
        <f t="shared" si="40"/>
        <v>0</v>
      </c>
      <c r="G424" s="46">
        <f t="shared" si="40"/>
        <v>0</v>
      </c>
      <c r="H424" s="46">
        <f t="shared" si="40"/>
        <v>0</v>
      </c>
      <c r="I424" s="46">
        <f t="shared" si="40"/>
        <v>0</v>
      </c>
      <c r="J424" s="125" t="e">
        <f t="shared" si="40"/>
        <v>#DIV/0!</v>
      </c>
      <c r="K424" s="47">
        <f t="shared" si="40"/>
        <v>0</v>
      </c>
      <c r="L424" s="90">
        <f t="shared" si="40"/>
        <v>1</v>
      </c>
      <c r="M424" s="58">
        <f t="shared" si="40"/>
        <v>0</v>
      </c>
    </row>
    <row r="425" spans="1:13" ht="16.5" customHeight="1">
      <c r="A425" s="91"/>
      <c r="B425" s="45"/>
      <c r="C425" s="45"/>
      <c r="D425" s="45"/>
      <c r="E425" s="45"/>
      <c r="F425" s="45"/>
      <c r="G425" s="45"/>
      <c r="H425" s="45"/>
      <c r="I425" s="45"/>
      <c r="J425" s="52"/>
      <c r="K425" s="45"/>
      <c r="L425" s="45"/>
      <c r="M425" s="92"/>
    </row>
    <row r="426" spans="1:13" ht="16.5" customHeight="1">
      <c r="A426" s="91"/>
      <c r="B426" s="45" t="s">
        <v>58</v>
      </c>
      <c r="C426" s="45">
        <f>$R$38</f>
        <v>0</v>
      </c>
      <c r="D426" s="45">
        <f>$S$38</f>
        <v>0</v>
      </c>
      <c r="E426" s="45">
        <f>$T$38</f>
        <v>0</v>
      </c>
      <c r="F426" s="45">
        <f>$U$38</f>
        <v>0</v>
      </c>
      <c r="G426" s="45">
        <f>$V$38</f>
        <v>0</v>
      </c>
      <c r="H426" s="45">
        <f>$W$38</f>
        <v>0</v>
      </c>
      <c r="I426" s="45">
        <f>$X$38</f>
        <v>0</v>
      </c>
      <c r="J426" s="52">
        <f>$Y$38</f>
        <v>0</v>
      </c>
      <c r="K426" s="45"/>
      <c r="L426" s="45"/>
      <c r="M426" s="92"/>
    </row>
    <row r="427" spans="1:13" ht="16.5" customHeight="1">
      <c r="A427" s="91"/>
      <c r="B427" s="45" t="s">
        <v>59</v>
      </c>
      <c r="C427" s="45">
        <f>$R$39</f>
        <v>0</v>
      </c>
      <c r="D427" s="45">
        <f>$S$39</f>
        <v>0</v>
      </c>
      <c r="E427" s="45">
        <f>$T$39</f>
        <v>0</v>
      </c>
      <c r="F427" s="45">
        <f>$U$39</f>
        <v>0</v>
      </c>
      <c r="G427" s="45">
        <f>$V$39</f>
        <v>0</v>
      </c>
      <c r="H427" s="45">
        <f>$W$39</f>
        <v>0</v>
      </c>
      <c r="I427" s="45">
        <f>$X$39</f>
        <v>0</v>
      </c>
      <c r="J427" s="52">
        <f>$Y$39</f>
        <v>0</v>
      </c>
      <c r="K427" s="45"/>
      <c r="L427" s="45"/>
      <c r="M427" s="92"/>
    </row>
    <row r="428" spans="1:13" ht="16.5" customHeight="1">
      <c r="A428" s="91"/>
      <c r="B428" s="45" t="s">
        <v>60</v>
      </c>
      <c r="C428" s="45">
        <f>$R$40</f>
        <v>0</v>
      </c>
      <c r="D428" s="45">
        <f>$S$40</f>
        <v>0</v>
      </c>
      <c r="E428" s="45">
        <f>$T$40</f>
        <v>0</v>
      </c>
      <c r="F428" s="45">
        <f>$U$40</f>
        <v>0</v>
      </c>
      <c r="G428" s="45">
        <f>$V$40</f>
        <v>0</v>
      </c>
      <c r="H428" s="45">
        <f>$W$40</f>
        <v>0</v>
      </c>
      <c r="I428" s="45">
        <f>$X$40</f>
        <v>0</v>
      </c>
      <c r="J428" s="52">
        <f>$Y$40</f>
        <v>0</v>
      </c>
      <c r="K428" s="45"/>
      <c r="L428" s="45"/>
      <c r="M428" s="92"/>
    </row>
    <row r="429" spans="1:13" ht="16.5" customHeight="1">
      <c r="A429" s="91"/>
      <c r="B429" s="45" t="s">
        <v>61</v>
      </c>
      <c r="C429" s="45">
        <f>$R$41</f>
        <v>0</v>
      </c>
      <c r="D429" s="45">
        <f>$S$41</f>
        <v>0</v>
      </c>
      <c r="E429" s="45">
        <f>$T$41</f>
        <v>0</v>
      </c>
      <c r="F429" s="45">
        <f>$U$41</f>
        <v>0</v>
      </c>
      <c r="G429" s="45">
        <f>$V$41</f>
        <v>0</v>
      </c>
      <c r="H429" s="45">
        <f>$W$41</f>
        <v>0</v>
      </c>
      <c r="I429" s="45">
        <f>$X$41</f>
        <v>0</v>
      </c>
      <c r="J429" s="52">
        <f>$Y$41</f>
        <v>0</v>
      </c>
      <c r="K429" s="45"/>
      <c r="L429" s="45"/>
      <c r="M429" s="92"/>
    </row>
    <row r="430" spans="1:13" ht="16.5" customHeight="1">
      <c r="A430" s="91"/>
      <c r="B430" s="45" t="s">
        <v>103</v>
      </c>
      <c r="C430" s="45">
        <f>$R$42</f>
        <v>0</v>
      </c>
      <c r="D430" s="45">
        <f>$S$42</f>
        <v>0</v>
      </c>
      <c r="E430" s="45">
        <f>$T$42</f>
        <v>0</v>
      </c>
      <c r="F430" s="45">
        <f>$U$42</f>
        <v>0</v>
      </c>
      <c r="G430" s="45">
        <f>$V$42</f>
        <v>0</v>
      </c>
      <c r="H430" s="45">
        <f>$W$42</f>
        <v>0</v>
      </c>
      <c r="I430" s="45">
        <f>$X$42</f>
        <v>0</v>
      </c>
      <c r="J430" s="52">
        <f>$Y$42</f>
        <v>0</v>
      </c>
      <c r="K430" s="45"/>
      <c r="L430" s="45"/>
      <c r="M430" s="92"/>
    </row>
    <row r="431" spans="1:13" ht="16.5" customHeight="1">
      <c r="A431" s="91"/>
      <c r="B431" s="45" t="s">
        <v>62</v>
      </c>
      <c r="C431" s="45">
        <f>$R$43</f>
        <v>0</v>
      </c>
      <c r="D431" s="45">
        <f>$S$43</f>
        <v>0</v>
      </c>
      <c r="E431" s="45">
        <f>$T$43</f>
        <v>0</v>
      </c>
      <c r="F431" s="45">
        <f>$U$43</f>
        <v>0</v>
      </c>
      <c r="G431" s="45">
        <f>$V$43</f>
        <v>0</v>
      </c>
      <c r="H431" s="45">
        <f>$W$43</f>
        <v>0</v>
      </c>
      <c r="I431" s="45">
        <f>$X$43</f>
        <v>0</v>
      </c>
      <c r="J431" s="96">
        <f>$Y$43</f>
        <v>0</v>
      </c>
      <c r="K431" s="45"/>
      <c r="L431" s="45"/>
      <c r="M431" s="92"/>
    </row>
    <row r="432" spans="1:13" ht="16.5" customHeight="1">
      <c r="A432" s="91"/>
      <c r="B432" s="45" t="s">
        <v>63</v>
      </c>
      <c r="C432" s="45" t="e">
        <f>$R$44</f>
        <v>#DIV/0!</v>
      </c>
      <c r="D432" s="45" t="e">
        <f>$S$44</f>
        <v>#DIV/0!</v>
      </c>
      <c r="E432" s="45" t="e">
        <f>$T$44</f>
        <v>#DIV/0!</v>
      </c>
      <c r="F432" s="45" t="e">
        <f>$U$44</f>
        <v>#DIV/0!</v>
      </c>
      <c r="G432" s="45" t="e">
        <f>$V$44</f>
        <v>#DIV/0!</v>
      </c>
      <c r="H432" s="45" t="e">
        <f>$W$44</f>
        <v>#DIV/0!</v>
      </c>
      <c r="I432" s="94" t="e">
        <f>$X$44</f>
        <v>#DIV/0!</v>
      </c>
      <c r="J432" s="96" t="s">
        <v>97</v>
      </c>
      <c r="K432" s="129"/>
      <c r="L432" s="129"/>
      <c r="M432" s="130"/>
    </row>
    <row r="433" spans="1:13" ht="16.5" customHeight="1" thickBot="1">
      <c r="A433" s="93"/>
      <c r="B433" s="73" t="s">
        <v>64</v>
      </c>
      <c r="C433" s="73" t="e">
        <f>$R$45</f>
        <v>#DIV/0!</v>
      </c>
      <c r="D433" s="73" t="e">
        <f>$S$45</f>
        <v>#DIV/0!</v>
      </c>
      <c r="E433" s="73" t="e">
        <f>$T$45</f>
        <v>#DIV/0!</v>
      </c>
      <c r="F433" s="73" t="e">
        <f>$U$45</f>
        <v>#DIV/0!</v>
      </c>
      <c r="G433" s="73" t="e">
        <f>$V$45</f>
        <v>#DIV/0!</v>
      </c>
      <c r="H433" s="73" t="e">
        <f>$W$45</f>
        <v>#DIV/0!</v>
      </c>
      <c r="I433" s="95" t="e">
        <f>$X$45</f>
        <v>#DIV/0!</v>
      </c>
      <c r="J433" s="97" t="s">
        <v>98</v>
      </c>
      <c r="K433" s="131"/>
      <c r="L433" s="131"/>
      <c r="M433" s="132"/>
    </row>
    <row r="434" spans="1:13" ht="16.5" customHeight="1">
      <c r="A434" s="41"/>
      <c r="C434" s="41"/>
      <c r="D434" s="41"/>
      <c r="E434" s="41"/>
      <c r="F434" s="41"/>
      <c r="G434" s="41"/>
      <c r="H434" s="41"/>
      <c r="I434" s="41"/>
      <c r="K434" s="41"/>
      <c r="L434" s="41"/>
      <c r="M434" s="42"/>
    </row>
    <row r="435" spans="1:13" ht="16.5" customHeight="1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9"/>
    </row>
    <row r="436" spans="1:13" ht="16.5" customHeight="1">
      <c r="A436" s="133" t="str">
        <f>$A$1</f>
        <v>嘉義縣立嘉新國民中學○○上學期第一次期中考</v>
      </c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</row>
    <row r="437" spans="1:13" ht="16.5" customHeight="1" thickBo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2"/>
    </row>
    <row r="438" spans="1:13" ht="16.5" customHeight="1">
      <c r="A438" s="43" t="s">
        <v>0</v>
      </c>
      <c r="B438" s="62" t="s">
        <v>1</v>
      </c>
      <c r="C438" s="62" t="s">
        <v>90</v>
      </c>
      <c r="D438" s="62" t="s">
        <v>91</v>
      </c>
      <c r="E438" s="62" t="s">
        <v>92</v>
      </c>
      <c r="F438" s="62" t="s">
        <v>93</v>
      </c>
      <c r="G438" s="62" t="s">
        <v>94</v>
      </c>
      <c r="H438" s="62" t="s">
        <v>95</v>
      </c>
      <c r="I438" s="62" t="s">
        <v>96</v>
      </c>
      <c r="J438" s="62" t="s">
        <v>72</v>
      </c>
      <c r="K438" s="62" t="s">
        <v>89</v>
      </c>
      <c r="L438" s="62" t="s">
        <v>74</v>
      </c>
      <c r="M438" s="64" t="s">
        <v>73</v>
      </c>
    </row>
    <row r="439" spans="1:13" ht="16.5" customHeight="1">
      <c r="A439" s="91" t="str">
        <f>O32</f>
        <v>30</v>
      </c>
      <c r="B439" s="45">
        <f>P32</f>
        <v>0</v>
      </c>
      <c r="C439" s="46">
        <f>R32</f>
        <v>0</v>
      </c>
      <c r="D439" s="46">
        <f t="shared" ref="D439:M439" si="41">S32</f>
        <v>0</v>
      </c>
      <c r="E439" s="46">
        <f t="shared" si="41"/>
        <v>0</v>
      </c>
      <c r="F439" s="46">
        <f t="shared" si="41"/>
        <v>0</v>
      </c>
      <c r="G439" s="46">
        <f t="shared" si="41"/>
        <v>0</v>
      </c>
      <c r="H439" s="46">
        <f t="shared" si="41"/>
        <v>0</v>
      </c>
      <c r="I439" s="46">
        <f t="shared" si="41"/>
        <v>0</v>
      </c>
      <c r="J439" s="125" t="e">
        <f t="shared" si="41"/>
        <v>#DIV/0!</v>
      </c>
      <c r="K439" s="47">
        <f t="shared" si="41"/>
        <v>0</v>
      </c>
      <c r="L439" s="90">
        <f t="shared" si="41"/>
        <v>1</v>
      </c>
      <c r="M439" s="58">
        <f t="shared" si="41"/>
        <v>0</v>
      </c>
    </row>
    <row r="440" spans="1:13" ht="16.5" customHeight="1">
      <c r="A440" s="91"/>
      <c r="B440" s="45"/>
      <c r="C440" s="45"/>
      <c r="D440" s="45"/>
      <c r="E440" s="45"/>
      <c r="F440" s="45"/>
      <c r="G440" s="45"/>
      <c r="H440" s="45"/>
      <c r="I440" s="45"/>
      <c r="J440" s="52"/>
      <c r="K440" s="45"/>
      <c r="L440" s="45"/>
      <c r="M440" s="92"/>
    </row>
    <row r="441" spans="1:13" ht="16.5" customHeight="1">
      <c r="A441" s="91"/>
      <c r="B441" s="45" t="s">
        <v>58</v>
      </c>
      <c r="C441" s="45">
        <f>$R$38</f>
        <v>0</v>
      </c>
      <c r="D441" s="45">
        <f>$S$38</f>
        <v>0</v>
      </c>
      <c r="E441" s="45">
        <f>$T$38</f>
        <v>0</v>
      </c>
      <c r="F441" s="45">
        <f>$U$38</f>
        <v>0</v>
      </c>
      <c r="G441" s="45">
        <f>$V$38</f>
        <v>0</v>
      </c>
      <c r="H441" s="45">
        <f>$W$38</f>
        <v>0</v>
      </c>
      <c r="I441" s="45">
        <f>$X$38</f>
        <v>0</v>
      </c>
      <c r="J441" s="52">
        <f>$Y$38</f>
        <v>0</v>
      </c>
      <c r="K441" s="45"/>
      <c r="L441" s="45"/>
      <c r="M441" s="92"/>
    </row>
    <row r="442" spans="1:13" ht="16.5" customHeight="1">
      <c r="A442" s="91"/>
      <c r="B442" s="45" t="s">
        <v>59</v>
      </c>
      <c r="C442" s="45">
        <f>$R$39</f>
        <v>0</v>
      </c>
      <c r="D442" s="45">
        <f>$S$39</f>
        <v>0</v>
      </c>
      <c r="E442" s="45">
        <f>$T$39</f>
        <v>0</v>
      </c>
      <c r="F442" s="45">
        <f>$U$39</f>
        <v>0</v>
      </c>
      <c r="G442" s="45">
        <f>$V$39</f>
        <v>0</v>
      </c>
      <c r="H442" s="45">
        <f>$W$39</f>
        <v>0</v>
      </c>
      <c r="I442" s="45">
        <f>$X$39</f>
        <v>0</v>
      </c>
      <c r="J442" s="52">
        <f>$Y$39</f>
        <v>0</v>
      </c>
      <c r="K442" s="45"/>
      <c r="L442" s="45"/>
      <c r="M442" s="92"/>
    </row>
    <row r="443" spans="1:13" ht="16.5" customHeight="1">
      <c r="A443" s="91"/>
      <c r="B443" s="45" t="s">
        <v>60</v>
      </c>
      <c r="C443" s="45">
        <f>$R$40</f>
        <v>0</v>
      </c>
      <c r="D443" s="45">
        <f>$S$40</f>
        <v>0</v>
      </c>
      <c r="E443" s="45">
        <f>$T$40</f>
        <v>0</v>
      </c>
      <c r="F443" s="45">
        <f>$U$40</f>
        <v>0</v>
      </c>
      <c r="G443" s="45">
        <f>$V$40</f>
        <v>0</v>
      </c>
      <c r="H443" s="45">
        <f>$W$40</f>
        <v>0</v>
      </c>
      <c r="I443" s="45">
        <f>$X$40</f>
        <v>0</v>
      </c>
      <c r="J443" s="52">
        <f>$Y$40</f>
        <v>0</v>
      </c>
      <c r="K443" s="45"/>
      <c r="L443" s="45"/>
      <c r="M443" s="92"/>
    </row>
    <row r="444" spans="1:13" ht="16.5" customHeight="1">
      <c r="A444" s="91"/>
      <c r="B444" s="45" t="s">
        <v>61</v>
      </c>
      <c r="C444" s="45">
        <f>$R$41</f>
        <v>0</v>
      </c>
      <c r="D444" s="45">
        <f>$S$41</f>
        <v>0</v>
      </c>
      <c r="E444" s="45">
        <f>$T$41</f>
        <v>0</v>
      </c>
      <c r="F444" s="45">
        <f>$U$41</f>
        <v>0</v>
      </c>
      <c r="G444" s="45">
        <f>$V$41</f>
        <v>0</v>
      </c>
      <c r="H444" s="45">
        <f>$W$41</f>
        <v>0</v>
      </c>
      <c r="I444" s="45">
        <f>$X$41</f>
        <v>0</v>
      </c>
      <c r="J444" s="52">
        <f>$Y$41</f>
        <v>0</v>
      </c>
      <c r="K444" s="45"/>
      <c r="L444" s="45"/>
      <c r="M444" s="92"/>
    </row>
    <row r="445" spans="1:13" ht="16.5" customHeight="1">
      <c r="A445" s="91"/>
      <c r="B445" s="45" t="s">
        <v>103</v>
      </c>
      <c r="C445" s="45">
        <f>$R$42</f>
        <v>0</v>
      </c>
      <c r="D445" s="45">
        <f>$S$42</f>
        <v>0</v>
      </c>
      <c r="E445" s="45">
        <f>$T$42</f>
        <v>0</v>
      </c>
      <c r="F445" s="45">
        <f>$U$42</f>
        <v>0</v>
      </c>
      <c r="G445" s="45">
        <f>$V$42</f>
        <v>0</v>
      </c>
      <c r="H445" s="45">
        <f>$W$42</f>
        <v>0</v>
      </c>
      <c r="I445" s="45">
        <f>$X$42</f>
        <v>0</v>
      </c>
      <c r="J445" s="52">
        <f>$Y$42</f>
        <v>0</v>
      </c>
      <c r="K445" s="45"/>
      <c r="L445" s="45"/>
      <c r="M445" s="92"/>
    </row>
    <row r="446" spans="1:13" ht="16.5" customHeight="1">
      <c r="A446" s="91"/>
      <c r="B446" s="45" t="s">
        <v>62</v>
      </c>
      <c r="C446" s="45">
        <f>$R$43</f>
        <v>0</v>
      </c>
      <c r="D446" s="45">
        <f>$S$43</f>
        <v>0</v>
      </c>
      <c r="E446" s="45">
        <f>$T$43</f>
        <v>0</v>
      </c>
      <c r="F446" s="45">
        <f>$U$43</f>
        <v>0</v>
      </c>
      <c r="G446" s="45">
        <f>$V$43</f>
        <v>0</v>
      </c>
      <c r="H446" s="45">
        <f>$W$43</f>
        <v>0</v>
      </c>
      <c r="I446" s="45">
        <f>$X$43</f>
        <v>0</v>
      </c>
      <c r="J446" s="96">
        <f>$Y$43</f>
        <v>0</v>
      </c>
      <c r="K446" s="45"/>
      <c r="L446" s="45"/>
      <c r="M446" s="92"/>
    </row>
    <row r="447" spans="1:13" ht="16.5" customHeight="1">
      <c r="A447" s="91"/>
      <c r="B447" s="45" t="s">
        <v>63</v>
      </c>
      <c r="C447" s="45" t="e">
        <f>$R$44</f>
        <v>#DIV/0!</v>
      </c>
      <c r="D447" s="45" t="e">
        <f>$S$44</f>
        <v>#DIV/0!</v>
      </c>
      <c r="E447" s="45" t="e">
        <f>$T$44</f>
        <v>#DIV/0!</v>
      </c>
      <c r="F447" s="45" t="e">
        <f>$U$44</f>
        <v>#DIV/0!</v>
      </c>
      <c r="G447" s="45" t="e">
        <f>$V$44</f>
        <v>#DIV/0!</v>
      </c>
      <c r="H447" s="45" t="e">
        <f>$W$44</f>
        <v>#DIV/0!</v>
      </c>
      <c r="I447" s="94" t="e">
        <f>$X$44</f>
        <v>#DIV/0!</v>
      </c>
      <c r="J447" s="96" t="s">
        <v>97</v>
      </c>
      <c r="K447" s="129"/>
      <c r="L447" s="129"/>
      <c r="M447" s="130"/>
    </row>
    <row r="448" spans="1:13" ht="16.5" customHeight="1" thickBot="1">
      <c r="A448" s="93"/>
      <c r="B448" s="73" t="s">
        <v>64</v>
      </c>
      <c r="C448" s="73" t="e">
        <f>$R$45</f>
        <v>#DIV/0!</v>
      </c>
      <c r="D448" s="73" t="e">
        <f>$S$45</f>
        <v>#DIV/0!</v>
      </c>
      <c r="E448" s="73" t="e">
        <f>$T$45</f>
        <v>#DIV/0!</v>
      </c>
      <c r="F448" s="73" t="e">
        <f>$U$45</f>
        <v>#DIV/0!</v>
      </c>
      <c r="G448" s="73" t="e">
        <f>$V$45</f>
        <v>#DIV/0!</v>
      </c>
      <c r="H448" s="73" t="e">
        <f>$W$45</f>
        <v>#DIV/0!</v>
      </c>
      <c r="I448" s="95" t="e">
        <f>$X$45</f>
        <v>#DIV/0!</v>
      </c>
      <c r="J448" s="97" t="s">
        <v>98</v>
      </c>
      <c r="K448" s="131"/>
      <c r="L448" s="131"/>
      <c r="M448" s="132"/>
    </row>
    <row r="449" spans="1:13" ht="16.5" customHeight="1">
      <c r="A449" s="41"/>
      <c r="C449" s="41"/>
      <c r="D449" s="41"/>
      <c r="E449" s="41"/>
      <c r="F449" s="41"/>
      <c r="G449" s="41"/>
      <c r="H449" s="41"/>
      <c r="I449" s="41"/>
      <c r="K449" s="41"/>
      <c r="L449" s="41"/>
      <c r="M449" s="42"/>
    </row>
    <row r="450" spans="1:13" ht="16.5" customHeight="1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9"/>
    </row>
    <row r="451" spans="1:13" ht="16.5" customHeight="1">
      <c r="A451" s="133" t="str">
        <f>$A$1</f>
        <v>嘉義縣立嘉新國民中學○○上學期第一次期中考</v>
      </c>
      <c r="B451" s="133"/>
      <c r="C451" s="133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</row>
    <row r="452" spans="1:13" ht="16.5" customHeight="1" thickBo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2"/>
    </row>
    <row r="453" spans="1:13" ht="16.5" customHeight="1">
      <c r="A453" s="43" t="s">
        <v>0</v>
      </c>
      <c r="B453" s="62" t="s">
        <v>1</v>
      </c>
      <c r="C453" s="62" t="s">
        <v>90</v>
      </c>
      <c r="D453" s="62" t="s">
        <v>91</v>
      </c>
      <c r="E453" s="62" t="s">
        <v>92</v>
      </c>
      <c r="F453" s="62" t="s">
        <v>93</v>
      </c>
      <c r="G453" s="62" t="s">
        <v>94</v>
      </c>
      <c r="H453" s="62" t="s">
        <v>95</v>
      </c>
      <c r="I453" s="62" t="s">
        <v>96</v>
      </c>
      <c r="J453" s="62" t="s">
        <v>72</v>
      </c>
      <c r="K453" s="62" t="s">
        <v>89</v>
      </c>
      <c r="L453" s="62" t="s">
        <v>74</v>
      </c>
      <c r="M453" s="64" t="s">
        <v>73</v>
      </c>
    </row>
    <row r="454" spans="1:13" ht="16.5" customHeight="1">
      <c r="A454" s="91" t="str">
        <f>O33</f>
        <v>31</v>
      </c>
      <c r="B454" s="45">
        <f>P33</f>
        <v>0</v>
      </c>
      <c r="C454" s="46">
        <f>R33</f>
        <v>0</v>
      </c>
      <c r="D454" s="46">
        <f t="shared" ref="D454:M454" si="42">S33</f>
        <v>0</v>
      </c>
      <c r="E454" s="46">
        <f t="shared" si="42"/>
        <v>0</v>
      </c>
      <c r="F454" s="46">
        <f t="shared" si="42"/>
        <v>0</v>
      </c>
      <c r="G454" s="46">
        <f t="shared" si="42"/>
        <v>0</v>
      </c>
      <c r="H454" s="46">
        <f t="shared" si="42"/>
        <v>0</v>
      </c>
      <c r="I454" s="46">
        <f t="shared" si="42"/>
        <v>0</v>
      </c>
      <c r="J454" s="125" t="e">
        <f t="shared" si="42"/>
        <v>#DIV/0!</v>
      </c>
      <c r="K454" s="47">
        <f t="shared" si="42"/>
        <v>0</v>
      </c>
      <c r="L454" s="90">
        <f t="shared" si="42"/>
        <v>1</v>
      </c>
      <c r="M454" s="58">
        <f t="shared" si="42"/>
        <v>0</v>
      </c>
    </row>
    <row r="455" spans="1:13" ht="16.5" customHeight="1">
      <c r="A455" s="91"/>
      <c r="B455" s="45"/>
      <c r="C455" s="45"/>
      <c r="D455" s="45"/>
      <c r="E455" s="45"/>
      <c r="F455" s="45"/>
      <c r="G455" s="45"/>
      <c r="H455" s="45"/>
      <c r="I455" s="45"/>
      <c r="J455" s="52"/>
      <c r="K455" s="45"/>
      <c r="L455" s="45"/>
      <c r="M455" s="92"/>
    </row>
    <row r="456" spans="1:13" ht="16.5" customHeight="1">
      <c r="A456" s="91"/>
      <c r="B456" s="45" t="s">
        <v>58</v>
      </c>
      <c r="C456" s="45">
        <f>$R$38</f>
        <v>0</v>
      </c>
      <c r="D456" s="45">
        <f>$S$38</f>
        <v>0</v>
      </c>
      <c r="E456" s="45">
        <f>$T$38</f>
        <v>0</v>
      </c>
      <c r="F456" s="45">
        <f>$U$38</f>
        <v>0</v>
      </c>
      <c r="G456" s="45">
        <f>$V$38</f>
        <v>0</v>
      </c>
      <c r="H456" s="45">
        <f>$W$38</f>
        <v>0</v>
      </c>
      <c r="I456" s="45">
        <f>$X$38</f>
        <v>0</v>
      </c>
      <c r="J456" s="52">
        <f>$Y$38</f>
        <v>0</v>
      </c>
      <c r="K456" s="45"/>
      <c r="L456" s="45"/>
      <c r="M456" s="92"/>
    </row>
    <row r="457" spans="1:13" ht="16.5" customHeight="1">
      <c r="A457" s="91"/>
      <c r="B457" s="45" t="s">
        <v>59</v>
      </c>
      <c r="C457" s="45">
        <f>$R$39</f>
        <v>0</v>
      </c>
      <c r="D457" s="45">
        <f>$S$39</f>
        <v>0</v>
      </c>
      <c r="E457" s="45">
        <f>$T$39</f>
        <v>0</v>
      </c>
      <c r="F457" s="45">
        <f>$U$39</f>
        <v>0</v>
      </c>
      <c r="G457" s="45">
        <f>$V$39</f>
        <v>0</v>
      </c>
      <c r="H457" s="45">
        <f>$W$39</f>
        <v>0</v>
      </c>
      <c r="I457" s="45">
        <f>$X$39</f>
        <v>0</v>
      </c>
      <c r="J457" s="52">
        <f>$Y$39</f>
        <v>0</v>
      </c>
      <c r="K457" s="45"/>
      <c r="L457" s="45"/>
      <c r="M457" s="92"/>
    </row>
    <row r="458" spans="1:13" ht="16.5" customHeight="1">
      <c r="A458" s="91"/>
      <c r="B458" s="45" t="s">
        <v>60</v>
      </c>
      <c r="C458" s="45">
        <f>$R$40</f>
        <v>0</v>
      </c>
      <c r="D458" s="45">
        <f>$S$40</f>
        <v>0</v>
      </c>
      <c r="E458" s="45">
        <f>$T$40</f>
        <v>0</v>
      </c>
      <c r="F458" s="45">
        <f>$U$40</f>
        <v>0</v>
      </c>
      <c r="G458" s="45">
        <f>$V$40</f>
        <v>0</v>
      </c>
      <c r="H458" s="45">
        <f>$W$40</f>
        <v>0</v>
      </c>
      <c r="I458" s="45">
        <f>$X$40</f>
        <v>0</v>
      </c>
      <c r="J458" s="52">
        <f>$Y$40</f>
        <v>0</v>
      </c>
      <c r="K458" s="45"/>
      <c r="L458" s="45"/>
      <c r="M458" s="92"/>
    </row>
    <row r="459" spans="1:13" ht="16.5" customHeight="1">
      <c r="A459" s="91"/>
      <c r="B459" s="45" t="s">
        <v>61</v>
      </c>
      <c r="C459" s="45">
        <f>$R$41</f>
        <v>0</v>
      </c>
      <c r="D459" s="45">
        <f>$S$41</f>
        <v>0</v>
      </c>
      <c r="E459" s="45">
        <f>$T$41</f>
        <v>0</v>
      </c>
      <c r="F459" s="45">
        <f>$U$41</f>
        <v>0</v>
      </c>
      <c r="G459" s="45">
        <f>$V$41</f>
        <v>0</v>
      </c>
      <c r="H459" s="45">
        <f>$W$41</f>
        <v>0</v>
      </c>
      <c r="I459" s="45">
        <f>$X$41</f>
        <v>0</v>
      </c>
      <c r="J459" s="52">
        <f>$Y$41</f>
        <v>0</v>
      </c>
      <c r="K459" s="45"/>
      <c r="L459" s="45"/>
      <c r="M459" s="92"/>
    </row>
    <row r="460" spans="1:13" ht="16.5" customHeight="1">
      <c r="A460" s="91"/>
      <c r="B460" s="45" t="s">
        <v>103</v>
      </c>
      <c r="C460" s="45">
        <f>$R$42</f>
        <v>0</v>
      </c>
      <c r="D460" s="45">
        <f>$S$42</f>
        <v>0</v>
      </c>
      <c r="E460" s="45">
        <f>$T$42</f>
        <v>0</v>
      </c>
      <c r="F460" s="45">
        <f>$U$42</f>
        <v>0</v>
      </c>
      <c r="G460" s="45">
        <f>$V$42</f>
        <v>0</v>
      </c>
      <c r="H460" s="45">
        <f>$W$42</f>
        <v>0</v>
      </c>
      <c r="I460" s="45">
        <f>$X$42</f>
        <v>0</v>
      </c>
      <c r="J460" s="52">
        <f>$Y$42</f>
        <v>0</v>
      </c>
      <c r="K460" s="45"/>
      <c r="L460" s="45"/>
      <c r="M460" s="92"/>
    </row>
    <row r="461" spans="1:13" ht="16.5" customHeight="1">
      <c r="A461" s="91"/>
      <c r="B461" s="45" t="s">
        <v>62</v>
      </c>
      <c r="C461" s="45">
        <f>$R$43</f>
        <v>0</v>
      </c>
      <c r="D461" s="45">
        <f>$S$43</f>
        <v>0</v>
      </c>
      <c r="E461" s="45">
        <f>$T$43</f>
        <v>0</v>
      </c>
      <c r="F461" s="45">
        <f>$U$43</f>
        <v>0</v>
      </c>
      <c r="G461" s="45">
        <f>$V$43</f>
        <v>0</v>
      </c>
      <c r="H461" s="45">
        <f>$W$43</f>
        <v>0</v>
      </c>
      <c r="I461" s="45">
        <f>$X$43</f>
        <v>0</v>
      </c>
      <c r="J461" s="96">
        <f>$Y$43</f>
        <v>0</v>
      </c>
      <c r="K461" s="45"/>
      <c r="L461" s="45"/>
      <c r="M461" s="92"/>
    </row>
    <row r="462" spans="1:13" ht="16.5" customHeight="1">
      <c r="A462" s="91"/>
      <c r="B462" s="45" t="s">
        <v>63</v>
      </c>
      <c r="C462" s="45" t="e">
        <f>$R$44</f>
        <v>#DIV/0!</v>
      </c>
      <c r="D462" s="45" t="e">
        <f>$S$44</f>
        <v>#DIV/0!</v>
      </c>
      <c r="E462" s="45" t="e">
        <f>$T$44</f>
        <v>#DIV/0!</v>
      </c>
      <c r="F462" s="45" t="e">
        <f>$U$44</f>
        <v>#DIV/0!</v>
      </c>
      <c r="G462" s="45" t="e">
        <f>$V$44</f>
        <v>#DIV/0!</v>
      </c>
      <c r="H462" s="45" t="e">
        <f>$W$44</f>
        <v>#DIV/0!</v>
      </c>
      <c r="I462" s="94" t="e">
        <f>$X$44</f>
        <v>#DIV/0!</v>
      </c>
      <c r="J462" s="96" t="s">
        <v>97</v>
      </c>
      <c r="K462" s="129"/>
      <c r="L462" s="129"/>
      <c r="M462" s="130"/>
    </row>
    <row r="463" spans="1:13" ht="16.5" customHeight="1" thickBot="1">
      <c r="A463" s="93"/>
      <c r="B463" s="73" t="s">
        <v>64</v>
      </c>
      <c r="C463" s="73" t="e">
        <f>$R$45</f>
        <v>#DIV/0!</v>
      </c>
      <c r="D463" s="73" t="e">
        <f>$S$45</f>
        <v>#DIV/0!</v>
      </c>
      <c r="E463" s="73" t="e">
        <f>$T$45</f>
        <v>#DIV/0!</v>
      </c>
      <c r="F463" s="73" t="e">
        <f>$U$45</f>
        <v>#DIV/0!</v>
      </c>
      <c r="G463" s="73" t="e">
        <f>$V$45</f>
        <v>#DIV/0!</v>
      </c>
      <c r="H463" s="73" t="e">
        <f>$W$45</f>
        <v>#DIV/0!</v>
      </c>
      <c r="I463" s="95" t="e">
        <f>$X$45</f>
        <v>#DIV/0!</v>
      </c>
      <c r="J463" s="97" t="s">
        <v>98</v>
      </c>
      <c r="K463" s="131"/>
      <c r="L463" s="131"/>
      <c r="M463" s="132"/>
    </row>
    <row r="464" spans="1:13" ht="16.5" customHeight="1">
      <c r="A464" s="41"/>
      <c r="C464" s="41"/>
      <c r="D464" s="41"/>
      <c r="E464" s="41"/>
      <c r="F464" s="41"/>
      <c r="G464" s="41"/>
      <c r="H464" s="41"/>
      <c r="I464" s="41"/>
      <c r="K464" s="41"/>
      <c r="L464" s="41"/>
      <c r="M464" s="42"/>
    </row>
    <row r="465" spans="1:13" ht="16.5" customHeight="1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9"/>
    </row>
    <row r="466" spans="1:13" ht="16.5" customHeight="1">
      <c r="A466" s="133" t="str">
        <f>$A$1</f>
        <v>嘉義縣立嘉新國民中學○○上學期第一次期中考</v>
      </c>
      <c r="B466" s="133"/>
      <c r="C466" s="133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</row>
    <row r="467" spans="1:13" ht="16.5" customHeight="1" thickBo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2"/>
    </row>
    <row r="468" spans="1:13" ht="16.5" customHeight="1">
      <c r="A468" s="43" t="s">
        <v>0</v>
      </c>
      <c r="B468" s="62" t="s">
        <v>1</v>
      </c>
      <c r="C468" s="62" t="s">
        <v>90</v>
      </c>
      <c r="D468" s="62" t="s">
        <v>91</v>
      </c>
      <c r="E468" s="62" t="s">
        <v>92</v>
      </c>
      <c r="F468" s="62" t="s">
        <v>93</v>
      </c>
      <c r="G468" s="62" t="s">
        <v>94</v>
      </c>
      <c r="H468" s="62" t="s">
        <v>95</v>
      </c>
      <c r="I468" s="62" t="s">
        <v>96</v>
      </c>
      <c r="J468" s="62" t="s">
        <v>72</v>
      </c>
      <c r="K468" s="62" t="s">
        <v>89</v>
      </c>
      <c r="L468" s="62" t="s">
        <v>74</v>
      </c>
      <c r="M468" s="64" t="s">
        <v>73</v>
      </c>
    </row>
    <row r="469" spans="1:13" ht="16.5" customHeight="1">
      <c r="A469" s="91" t="str">
        <f>O34</f>
        <v>32</v>
      </c>
      <c r="B469" s="45">
        <f>P34</f>
        <v>0</v>
      </c>
      <c r="C469" s="46">
        <f>R34</f>
        <v>0</v>
      </c>
      <c r="D469" s="46">
        <f t="shared" ref="D469:M469" si="43">S34</f>
        <v>0</v>
      </c>
      <c r="E469" s="46">
        <f t="shared" si="43"/>
        <v>0</v>
      </c>
      <c r="F469" s="46">
        <f t="shared" si="43"/>
        <v>0</v>
      </c>
      <c r="G469" s="46">
        <f t="shared" si="43"/>
        <v>0</v>
      </c>
      <c r="H469" s="46">
        <f t="shared" si="43"/>
        <v>0</v>
      </c>
      <c r="I469" s="46">
        <f t="shared" si="43"/>
        <v>0</v>
      </c>
      <c r="J469" s="125" t="e">
        <f t="shared" si="43"/>
        <v>#DIV/0!</v>
      </c>
      <c r="K469" s="47">
        <f t="shared" si="43"/>
        <v>0</v>
      </c>
      <c r="L469" s="90">
        <f t="shared" si="43"/>
        <v>1</v>
      </c>
      <c r="M469" s="58">
        <f t="shared" si="43"/>
        <v>0</v>
      </c>
    </row>
    <row r="470" spans="1:13" ht="16.5" customHeight="1">
      <c r="A470" s="91"/>
      <c r="B470" s="45"/>
      <c r="C470" s="45"/>
      <c r="D470" s="45"/>
      <c r="E470" s="45"/>
      <c r="F470" s="45"/>
      <c r="G470" s="45"/>
      <c r="H470" s="45"/>
      <c r="I470" s="45"/>
      <c r="J470" s="52"/>
      <c r="K470" s="45"/>
      <c r="L470" s="45"/>
      <c r="M470" s="92"/>
    </row>
    <row r="471" spans="1:13" ht="16.5" customHeight="1">
      <c r="A471" s="91"/>
      <c r="B471" s="45" t="s">
        <v>58</v>
      </c>
      <c r="C471" s="45">
        <f>$R$38</f>
        <v>0</v>
      </c>
      <c r="D471" s="45">
        <f>$S$38</f>
        <v>0</v>
      </c>
      <c r="E471" s="45">
        <f>$T$38</f>
        <v>0</v>
      </c>
      <c r="F471" s="45">
        <f>$U$38</f>
        <v>0</v>
      </c>
      <c r="G471" s="45">
        <f>$V$38</f>
        <v>0</v>
      </c>
      <c r="H471" s="45">
        <f>$W$38</f>
        <v>0</v>
      </c>
      <c r="I471" s="45">
        <f>$X$38</f>
        <v>0</v>
      </c>
      <c r="J471" s="52">
        <f>$Y$38</f>
        <v>0</v>
      </c>
      <c r="K471" s="45"/>
      <c r="L471" s="45"/>
      <c r="M471" s="92"/>
    </row>
    <row r="472" spans="1:13" ht="16.5" customHeight="1">
      <c r="A472" s="91"/>
      <c r="B472" s="45" t="s">
        <v>59</v>
      </c>
      <c r="C472" s="45">
        <f>$R$39</f>
        <v>0</v>
      </c>
      <c r="D472" s="45">
        <f>$S$39</f>
        <v>0</v>
      </c>
      <c r="E472" s="45">
        <f>$T$39</f>
        <v>0</v>
      </c>
      <c r="F472" s="45">
        <f>$U$39</f>
        <v>0</v>
      </c>
      <c r="G472" s="45">
        <f>$V$39</f>
        <v>0</v>
      </c>
      <c r="H472" s="45">
        <f>$W$39</f>
        <v>0</v>
      </c>
      <c r="I472" s="45">
        <f>$X$39</f>
        <v>0</v>
      </c>
      <c r="J472" s="52">
        <f>$Y$39</f>
        <v>0</v>
      </c>
      <c r="K472" s="45"/>
      <c r="L472" s="45"/>
      <c r="M472" s="92"/>
    </row>
    <row r="473" spans="1:13" ht="16.5" customHeight="1">
      <c r="A473" s="91"/>
      <c r="B473" s="45" t="s">
        <v>60</v>
      </c>
      <c r="C473" s="45">
        <f>$R$40</f>
        <v>0</v>
      </c>
      <c r="D473" s="45">
        <f>$S$40</f>
        <v>0</v>
      </c>
      <c r="E473" s="45">
        <f>$T$40</f>
        <v>0</v>
      </c>
      <c r="F473" s="45">
        <f>$U$40</f>
        <v>0</v>
      </c>
      <c r="G473" s="45">
        <f>$V$40</f>
        <v>0</v>
      </c>
      <c r="H473" s="45">
        <f>$W$40</f>
        <v>0</v>
      </c>
      <c r="I473" s="45">
        <f>$X$40</f>
        <v>0</v>
      </c>
      <c r="J473" s="52">
        <f>$Y$40</f>
        <v>0</v>
      </c>
      <c r="K473" s="45"/>
      <c r="L473" s="45"/>
      <c r="M473" s="92"/>
    </row>
    <row r="474" spans="1:13" ht="16.5" customHeight="1">
      <c r="A474" s="91"/>
      <c r="B474" s="45" t="s">
        <v>61</v>
      </c>
      <c r="C474" s="45">
        <f>$R$41</f>
        <v>0</v>
      </c>
      <c r="D474" s="45">
        <f>$S$41</f>
        <v>0</v>
      </c>
      <c r="E474" s="45">
        <f>$T$41</f>
        <v>0</v>
      </c>
      <c r="F474" s="45">
        <f>$U$41</f>
        <v>0</v>
      </c>
      <c r="G474" s="45">
        <f>$V$41</f>
        <v>0</v>
      </c>
      <c r="H474" s="45">
        <f>$W$41</f>
        <v>0</v>
      </c>
      <c r="I474" s="45">
        <f>$X$41</f>
        <v>0</v>
      </c>
      <c r="J474" s="52">
        <f>$Y$41</f>
        <v>0</v>
      </c>
      <c r="K474" s="45"/>
      <c r="L474" s="45"/>
      <c r="M474" s="92"/>
    </row>
    <row r="475" spans="1:13" ht="16.5" customHeight="1">
      <c r="A475" s="91"/>
      <c r="B475" s="45" t="s">
        <v>103</v>
      </c>
      <c r="C475" s="45">
        <f>$R$42</f>
        <v>0</v>
      </c>
      <c r="D475" s="45">
        <f>$S$42</f>
        <v>0</v>
      </c>
      <c r="E475" s="45">
        <f>$T$42</f>
        <v>0</v>
      </c>
      <c r="F475" s="45">
        <f>$U$42</f>
        <v>0</v>
      </c>
      <c r="G475" s="45">
        <f>$V$42</f>
        <v>0</v>
      </c>
      <c r="H475" s="45">
        <f>$W$42</f>
        <v>0</v>
      </c>
      <c r="I475" s="45">
        <f>$X$42</f>
        <v>0</v>
      </c>
      <c r="J475" s="52">
        <f>$Y$42</f>
        <v>0</v>
      </c>
      <c r="K475" s="45"/>
      <c r="L475" s="45"/>
      <c r="M475" s="92"/>
    </row>
    <row r="476" spans="1:13" ht="16.5" customHeight="1">
      <c r="A476" s="91"/>
      <c r="B476" s="45" t="s">
        <v>62</v>
      </c>
      <c r="C476" s="45">
        <f>$R$43</f>
        <v>0</v>
      </c>
      <c r="D476" s="45">
        <f>$S$43</f>
        <v>0</v>
      </c>
      <c r="E476" s="45">
        <f>$T$43</f>
        <v>0</v>
      </c>
      <c r="F476" s="45">
        <f>$U$43</f>
        <v>0</v>
      </c>
      <c r="G476" s="45">
        <f>$V$43</f>
        <v>0</v>
      </c>
      <c r="H476" s="45">
        <f>$W$43</f>
        <v>0</v>
      </c>
      <c r="I476" s="45">
        <f>$X$43</f>
        <v>0</v>
      </c>
      <c r="J476" s="96">
        <f>$Y$43</f>
        <v>0</v>
      </c>
      <c r="K476" s="45"/>
      <c r="L476" s="45"/>
      <c r="M476" s="92"/>
    </row>
    <row r="477" spans="1:13" ht="16.5" customHeight="1">
      <c r="A477" s="91"/>
      <c r="B477" s="45" t="s">
        <v>63</v>
      </c>
      <c r="C477" s="45" t="e">
        <f>$R$44</f>
        <v>#DIV/0!</v>
      </c>
      <c r="D477" s="45" t="e">
        <f>$S$44</f>
        <v>#DIV/0!</v>
      </c>
      <c r="E477" s="45" t="e">
        <f>$T$44</f>
        <v>#DIV/0!</v>
      </c>
      <c r="F477" s="45" t="e">
        <f>$U$44</f>
        <v>#DIV/0!</v>
      </c>
      <c r="G477" s="45" t="e">
        <f>$V$44</f>
        <v>#DIV/0!</v>
      </c>
      <c r="H477" s="45" t="e">
        <f>$W$44</f>
        <v>#DIV/0!</v>
      </c>
      <c r="I477" s="94" t="e">
        <f>$X$44</f>
        <v>#DIV/0!</v>
      </c>
      <c r="J477" s="96" t="s">
        <v>97</v>
      </c>
      <c r="K477" s="129"/>
      <c r="L477" s="129"/>
      <c r="M477" s="130"/>
    </row>
    <row r="478" spans="1:13" ht="16.5" customHeight="1" thickBot="1">
      <c r="A478" s="93"/>
      <c r="B478" s="73" t="s">
        <v>64</v>
      </c>
      <c r="C478" s="73" t="e">
        <f>$R$45</f>
        <v>#DIV/0!</v>
      </c>
      <c r="D478" s="73" t="e">
        <f>$S$45</f>
        <v>#DIV/0!</v>
      </c>
      <c r="E478" s="73" t="e">
        <f>$T$45</f>
        <v>#DIV/0!</v>
      </c>
      <c r="F478" s="73" t="e">
        <f>$U$45</f>
        <v>#DIV/0!</v>
      </c>
      <c r="G478" s="73" t="e">
        <f>$V$45</f>
        <v>#DIV/0!</v>
      </c>
      <c r="H478" s="73" t="e">
        <f>$W$45</f>
        <v>#DIV/0!</v>
      </c>
      <c r="I478" s="95" t="e">
        <f>$X$45</f>
        <v>#DIV/0!</v>
      </c>
      <c r="J478" s="97" t="s">
        <v>98</v>
      </c>
      <c r="K478" s="131"/>
      <c r="L478" s="131"/>
      <c r="M478" s="132"/>
    </row>
    <row r="479" spans="1:13" ht="16.5" customHeight="1">
      <c r="A479" s="41"/>
      <c r="C479" s="41"/>
      <c r="D479" s="41"/>
      <c r="E479" s="41"/>
      <c r="F479" s="41"/>
      <c r="G479" s="41"/>
      <c r="H479" s="41"/>
      <c r="I479" s="41"/>
      <c r="K479" s="41"/>
      <c r="L479" s="41"/>
      <c r="M479" s="42"/>
    </row>
    <row r="480" spans="1:13" ht="16.5" customHeight="1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9"/>
    </row>
    <row r="481" spans="1:13" ht="16.5" customHeight="1">
      <c r="A481" s="133" t="str">
        <f>$A$1</f>
        <v>嘉義縣立嘉新國民中學○○上學期第一次期中考</v>
      </c>
      <c r="B481" s="133"/>
      <c r="C481" s="133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</row>
    <row r="482" spans="1:13" ht="16.5" customHeight="1" thickBo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2"/>
    </row>
    <row r="483" spans="1:13" ht="16.5" customHeight="1">
      <c r="A483" s="43" t="s">
        <v>0</v>
      </c>
      <c r="B483" s="62" t="s">
        <v>1</v>
      </c>
      <c r="C483" s="62" t="s">
        <v>90</v>
      </c>
      <c r="D483" s="62" t="s">
        <v>91</v>
      </c>
      <c r="E483" s="62" t="s">
        <v>92</v>
      </c>
      <c r="F483" s="62" t="s">
        <v>93</v>
      </c>
      <c r="G483" s="62" t="s">
        <v>94</v>
      </c>
      <c r="H483" s="62" t="s">
        <v>95</v>
      </c>
      <c r="I483" s="62" t="s">
        <v>96</v>
      </c>
      <c r="J483" s="62" t="s">
        <v>72</v>
      </c>
      <c r="K483" s="62" t="s">
        <v>89</v>
      </c>
      <c r="L483" s="62" t="s">
        <v>74</v>
      </c>
      <c r="M483" s="64" t="s">
        <v>73</v>
      </c>
    </row>
    <row r="484" spans="1:13" ht="16.5" customHeight="1">
      <c r="A484" s="91" t="str">
        <f>O35</f>
        <v>33</v>
      </c>
      <c r="B484" s="45">
        <f>P35</f>
        <v>0</v>
      </c>
      <c r="C484" s="46">
        <f>R35</f>
        <v>0</v>
      </c>
      <c r="D484" s="46">
        <f t="shared" ref="D484:M484" si="44">S35</f>
        <v>0</v>
      </c>
      <c r="E484" s="46">
        <f t="shared" si="44"/>
        <v>0</v>
      </c>
      <c r="F484" s="46">
        <f t="shared" si="44"/>
        <v>0</v>
      </c>
      <c r="G484" s="46">
        <f t="shared" si="44"/>
        <v>0</v>
      </c>
      <c r="H484" s="46">
        <f t="shared" si="44"/>
        <v>0</v>
      </c>
      <c r="I484" s="46">
        <f t="shared" si="44"/>
        <v>0</v>
      </c>
      <c r="J484" s="125" t="e">
        <f t="shared" si="44"/>
        <v>#DIV/0!</v>
      </c>
      <c r="K484" s="47">
        <f t="shared" si="44"/>
        <v>0</v>
      </c>
      <c r="L484" s="90">
        <f t="shared" si="44"/>
        <v>1</v>
      </c>
      <c r="M484" s="58">
        <f t="shared" si="44"/>
        <v>0</v>
      </c>
    </row>
    <row r="485" spans="1:13" ht="16.5" customHeight="1">
      <c r="A485" s="91"/>
      <c r="B485" s="45"/>
      <c r="C485" s="45"/>
      <c r="D485" s="45"/>
      <c r="E485" s="45"/>
      <c r="F485" s="45"/>
      <c r="G485" s="45"/>
      <c r="H485" s="45"/>
      <c r="I485" s="45"/>
      <c r="J485" s="52"/>
      <c r="K485" s="45"/>
      <c r="L485" s="45"/>
      <c r="M485" s="92"/>
    </row>
    <row r="486" spans="1:13" ht="16.5" customHeight="1">
      <c r="A486" s="91"/>
      <c r="B486" s="45" t="s">
        <v>58</v>
      </c>
      <c r="C486" s="45">
        <f>$R$38</f>
        <v>0</v>
      </c>
      <c r="D486" s="45">
        <f>$S$38</f>
        <v>0</v>
      </c>
      <c r="E486" s="45">
        <f>$T$38</f>
        <v>0</v>
      </c>
      <c r="F486" s="45">
        <f>$U$38</f>
        <v>0</v>
      </c>
      <c r="G486" s="45">
        <f>$V$38</f>
        <v>0</v>
      </c>
      <c r="H486" s="45">
        <f>$W$38</f>
        <v>0</v>
      </c>
      <c r="I486" s="45">
        <f>$X$38</f>
        <v>0</v>
      </c>
      <c r="J486" s="52">
        <f>$Y$38</f>
        <v>0</v>
      </c>
      <c r="K486" s="45"/>
      <c r="L486" s="45"/>
      <c r="M486" s="92"/>
    </row>
    <row r="487" spans="1:13" ht="16.5" customHeight="1">
      <c r="A487" s="91"/>
      <c r="B487" s="45" t="s">
        <v>59</v>
      </c>
      <c r="C487" s="45">
        <f>$R$39</f>
        <v>0</v>
      </c>
      <c r="D487" s="45">
        <f>$S$39</f>
        <v>0</v>
      </c>
      <c r="E487" s="45">
        <f>$T$39</f>
        <v>0</v>
      </c>
      <c r="F487" s="45">
        <f>$U$39</f>
        <v>0</v>
      </c>
      <c r="G487" s="45">
        <f>$V$39</f>
        <v>0</v>
      </c>
      <c r="H487" s="45">
        <f>$W$39</f>
        <v>0</v>
      </c>
      <c r="I487" s="45">
        <f>$X$39</f>
        <v>0</v>
      </c>
      <c r="J487" s="52">
        <f>$Y$39</f>
        <v>0</v>
      </c>
      <c r="K487" s="45"/>
      <c r="L487" s="45"/>
      <c r="M487" s="92"/>
    </row>
    <row r="488" spans="1:13" ht="16.5" customHeight="1">
      <c r="A488" s="91"/>
      <c r="B488" s="45" t="s">
        <v>60</v>
      </c>
      <c r="C488" s="45">
        <f>$R$40</f>
        <v>0</v>
      </c>
      <c r="D488" s="45">
        <f>$S$40</f>
        <v>0</v>
      </c>
      <c r="E488" s="45">
        <f>$T$40</f>
        <v>0</v>
      </c>
      <c r="F488" s="45">
        <f>$U$40</f>
        <v>0</v>
      </c>
      <c r="G488" s="45">
        <f>$V$40</f>
        <v>0</v>
      </c>
      <c r="H488" s="45">
        <f>$W$40</f>
        <v>0</v>
      </c>
      <c r="I488" s="45">
        <f>$X$40</f>
        <v>0</v>
      </c>
      <c r="J488" s="52">
        <f>$Y$40</f>
        <v>0</v>
      </c>
      <c r="K488" s="45"/>
      <c r="L488" s="45"/>
      <c r="M488" s="92"/>
    </row>
    <row r="489" spans="1:13" ht="16.5" customHeight="1">
      <c r="A489" s="91"/>
      <c r="B489" s="45" t="s">
        <v>61</v>
      </c>
      <c r="C489" s="45">
        <f>$R$41</f>
        <v>0</v>
      </c>
      <c r="D489" s="45">
        <f>$S$41</f>
        <v>0</v>
      </c>
      <c r="E489" s="45">
        <f>$T$41</f>
        <v>0</v>
      </c>
      <c r="F489" s="45">
        <f>$U$41</f>
        <v>0</v>
      </c>
      <c r="G489" s="45">
        <f>$V$41</f>
        <v>0</v>
      </c>
      <c r="H489" s="45">
        <f>$W$41</f>
        <v>0</v>
      </c>
      <c r="I489" s="45">
        <f>$X$41</f>
        <v>0</v>
      </c>
      <c r="J489" s="52">
        <f>$Y$41</f>
        <v>0</v>
      </c>
      <c r="K489" s="45"/>
      <c r="L489" s="45"/>
      <c r="M489" s="92"/>
    </row>
    <row r="490" spans="1:13" ht="16.5" customHeight="1">
      <c r="A490" s="91"/>
      <c r="B490" s="45" t="s">
        <v>103</v>
      </c>
      <c r="C490" s="45">
        <f>$R$42</f>
        <v>0</v>
      </c>
      <c r="D490" s="45">
        <f>$S$42</f>
        <v>0</v>
      </c>
      <c r="E490" s="45">
        <f>$T$42</f>
        <v>0</v>
      </c>
      <c r="F490" s="45">
        <f>$U$42</f>
        <v>0</v>
      </c>
      <c r="G490" s="45">
        <f>$V$42</f>
        <v>0</v>
      </c>
      <c r="H490" s="45">
        <f>$W$42</f>
        <v>0</v>
      </c>
      <c r="I490" s="45">
        <f>$X$42</f>
        <v>0</v>
      </c>
      <c r="J490" s="52">
        <f>$Y$42</f>
        <v>0</v>
      </c>
      <c r="K490" s="45"/>
      <c r="L490" s="45"/>
      <c r="M490" s="92"/>
    </row>
    <row r="491" spans="1:13" ht="16.5" customHeight="1">
      <c r="A491" s="91"/>
      <c r="B491" s="45" t="s">
        <v>62</v>
      </c>
      <c r="C491" s="45">
        <f>$R$43</f>
        <v>0</v>
      </c>
      <c r="D491" s="45">
        <f>$S$43</f>
        <v>0</v>
      </c>
      <c r="E491" s="45">
        <f>$T$43</f>
        <v>0</v>
      </c>
      <c r="F491" s="45">
        <f>$U$43</f>
        <v>0</v>
      </c>
      <c r="G491" s="45">
        <f>$V$43</f>
        <v>0</v>
      </c>
      <c r="H491" s="45">
        <f>$W$43</f>
        <v>0</v>
      </c>
      <c r="I491" s="45">
        <f>$X$43</f>
        <v>0</v>
      </c>
      <c r="J491" s="96">
        <f>$Y$43</f>
        <v>0</v>
      </c>
      <c r="K491" s="45"/>
      <c r="L491" s="45"/>
      <c r="M491" s="92"/>
    </row>
    <row r="492" spans="1:13" ht="16.5" customHeight="1">
      <c r="A492" s="91"/>
      <c r="B492" s="45" t="s">
        <v>63</v>
      </c>
      <c r="C492" s="45" t="e">
        <f>$R$44</f>
        <v>#DIV/0!</v>
      </c>
      <c r="D492" s="45" t="e">
        <f>$S$44</f>
        <v>#DIV/0!</v>
      </c>
      <c r="E492" s="45" t="e">
        <f>$T$44</f>
        <v>#DIV/0!</v>
      </c>
      <c r="F492" s="45" t="e">
        <f>$U$44</f>
        <v>#DIV/0!</v>
      </c>
      <c r="G492" s="45" t="e">
        <f>$V$44</f>
        <v>#DIV/0!</v>
      </c>
      <c r="H492" s="45" t="e">
        <f>$W$44</f>
        <v>#DIV/0!</v>
      </c>
      <c r="I492" s="94" t="e">
        <f>$X$44</f>
        <v>#DIV/0!</v>
      </c>
      <c r="J492" s="96" t="s">
        <v>97</v>
      </c>
      <c r="K492" s="129"/>
      <c r="L492" s="129"/>
      <c r="M492" s="130"/>
    </row>
    <row r="493" spans="1:13" ht="16.5" customHeight="1" thickBot="1">
      <c r="A493" s="93"/>
      <c r="B493" s="73" t="s">
        <v>64</v>
      </c>
      <c r="C493" s="73" t="e">
        <f>$R$45</f>
        <v>#DIV/0!</v>
      </c>
      <c r="D493" s="73" t="e">
        <f>$S$45</f>
        <v>#DIV/0!</v>
      </c>
      <c r="E493" s="73" t="e">
        <f>$T$45</f>
        <v>#DIV/0!</v>
      </c>
      <c r="F493" s="73" t="e">
        <f>$U$45</f>
        <v>#DIV/0!</v>
      </c>
      <c r="G493" s="73" t="e">
        <f>$V$45</f>
        <v>#DIV/0!</v>
      </c>
      <c r="H493" s="73" t="e">
        <f>$W$45</f>
        <v>#DIV/0!</v>
      </c>
      <c r="I493" s="95" t="e">
        <f>$X$45</f>
        <v>#DIV/0!</v>
      </c>
      <c r="J493" s="97" t="s">
        <v>98</v>
      </c>
      <c r="K493" s="131"/>
      <c r="L493" s="131"/>
      <c r="M493" s="132"/>
    </row>
    <row r="494" spans="1:13" ht="16.5" customHeight="1">
      <c r="A494" s="41"/>
      <c r="C494" s="41"/>
      <c r="D494" s="41"/>
      <c r="E494" s="41"/>
      <c r="F494" s="41"/>
      <c r="G494" s="41"/>
      <c r="H494" s="41"/>
      <c r="I494" s="41"/>
      <c r="K494" s="41"/>
      <c r="L494" s="41"/>
      <c r="M494" s="42"/>
    </row>
    <row r="495" spans="1:13" ht="16.5" customHeight="1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9"/>
    </row>
    <row r="496" spans="1:13" ht="16.5" customHeight="1">
      <c r="A496" s="133" t="str">
        <f>$A$1</f>
        <v>嘉義縣立嘉新國民中學○○上學期第一次期中考</v>
      </c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</row>
    <row r="497" spans="1:13" ht="16.5" customHeight="1" thickBo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2"/>
    </row>
    <row r="498" spans="1:13" ht="16.5" customHeight="1">
      <c r="A498" s="43" t="s">
        <v>0</v>
      </c>
      <c r="B498" s="62" t="s">
        <v>1</v>
      </c>
      <c r="C498" s="62" t="s">
        <v>90</v>
      </c>
      <c r="D498" s="62" t="s">
        <v>91</v>
      </c>
      <c r="E498" s="62" t="s">
        <v>92</v>
      </c>
      <c r="F498" s="62" t="s">
        <v>93</v>
      </c>
      <c r="G498" s="62" t="s">
        <v>94</v>
      </c>
      <c r="H498" s="62" t="s">
        <v>95</v>
      </c>
      <c r="I498" s="62" t="s">
        <v>96</v>
      </c>
      <c r="J498" s="62" t="s">
        <v>72</v>
      </c>
      <c r="K498" s="62" t="s">
        <v>89</v>
      </c>
      <c r="L498" s="62" t="s">
        <v>74</v>
      </c>
      <c r="M498" s="64" t="s">
        <v>73</v>
      </c>
    </row>
    <row r="499" spans="1:13" ht="16.5" customHeight="1">
      <c r="A499" s="91" t="str">
        <f>O36</f>
        <v>34</v>
      </c>
      <c r="B499" s="45">
        <f>P36</f>
        <v>0</v>
      </c>
      <c r="C499" s="46">
        <f>R36</f>
        <v>0</v>
      </c>
      <c r="D499" s="46">
        <f t="shared" ref="D499:M499" si="45">S36</f>
        <v>0</v>
      </c>
      <c r="E499" s="46">
        <f t="shared" si="45"/>
        <v>0</v>
      </c>
      <c r="F499" s="46">
        <f t="shared" si="45"/>
        <v>0</v>
      </c>
      <c r="G499" s="46">
        <f t="shared" si="45"/>
        <v>0</v>
      </c>
      <c r="H499" s="46">
        <f t="shared" si="45"/>
        <v>0</v>
      </c>
      <c r="I499" s="46">
        <f t="shared" si="45"/>
        <v>0</v>
      </c>
      <c r="J499" s="125" t="e">
        <f t="shared" si="45"/>
        <v>#DIV/0!</v>
      </c>
      <c r="K499" s="47">
        <f t="shared" si="45"/>
        <v>0</v>
      </c>
      <c r="L499" s="90">
        <f t="shared" si="45"/>
        <v>1</v>
      </c>
      <c r="M499" s="58">
        <f t="shared" si="45"/>
        <v>0</v>
      </c>
    </row>
    <row r="500" spans="1:13" ht="16.5" customHeight="1">
      <c r="A500" s="91"/>
      <c r="B500" s="45"/>
      <c r="C500" s="45"/>
      <c r="D500" s="45"/>
      <c r="E500" s="45"/>
      <c r="F500" s="45"/>
      <c r="G500" s="45"/>
      <c r="H500" s="45"/>
      <c r="I500" s="45"/>
      <c r="J500" s="52"/>
      <c r="K500" s="45"/>
      <c r="L500" s="45"/>
      <c r="M500" s="92"/>
    </row>
    <row r="501" spans="1:13" ht="16.5" customHeight="1">
      <c r="A501" s="91"/>
      <c r="B501" s="45" t="s">
        <v>58</v>
      </c>
      <c r="C501" s="45">
        <f>$R$38</f>
        <v>0</v>
      </c>
      <c r="D501" s="45">
        <f>$S$38</f>
        <v>0</v>
      </c>
      <c r="E501" s="45">
        <f>$T$38</f>
        <v>0</v>
      </c>
      <c r="F501" s="45">
        <f>$U$38</f>
        <v>0</v>
      </c>
      <c r="G501" s="45">
        <f>$V$38</f>
        <v>0</v>
      </c>
      <c r="H501" s="45">
        <f>$W$38</f>
        <v>0</v>
      </c>
      <c r="I501" s="45">
        <f>$X$38</f>
        <v>0</v>
      </c>
      <c r="J501" s="52">
        <f>$Y$38</f>
        <v>0</v>
      </c>
      <c r="K501" s="45"/>
      <c r="L501" s="45"/>
      <c r="M501" s="92"/>
    </row>
    <row r="502" spans="1:13" ht="16.5" customHeight="1">
      <c r="A502" s="91"/>
      <c r="B502" s="45" t="s">
        <v>59</v>
      </c>
      <c r="C502" s="45">
        <f>$R$39</f>
        <v>0</v>
      </c>
      <c r="D502" s="45">
        <f>$S$39</f>
        <v>0</v>
      </c>
      <c r="E502" s="45">
        <f>$T$39</f>
        <v>0</v>
      </c>
      <c r="F502" s="45">
        <f>$U$39</f>
        <v>0</v>
      </c>
      <c r="G502" s="45">
        <f>$V$39</f>
        <v>0</v>
      </c>
      <c r="H502" s="45">
        <f>$W$39</f>
        <v>0</v>
      </c>
      <c r="I502" s="45">
        <f>$X$39</f>
        <v>0</v>
      </c>
      <c r="J502" s="52">
        <f>$Y$39</f>
        <v>0</v>
      </c>
      <c r="K502" s="45"/>
      <c r="L502" s="45"/>
      <c r="M502" s="92"/>
    </row>
    <row r="503" spans="1:13" ht="16.5" customHeight="1">
      <c r="A503" s="91"/>
      <c r="B503" s="45" t="s">
        <v>60</v>
      </c>
      <c r="C503" s="45">
        <f>$R$40</f>
        <v>0</v>
      </c>
      <c r="D503" s="45">
        <f>$S$40</f>
        <v>0</v>
      </c>
      <c r="E503" s="45">
        <f>$T$40</f>
        <v>0</v>
      </c>
      <c r="F503" s="45">
        <f>$U$40</f>
        <v>0</v>
      </c>
      <c r="G503" s="45">
        <f>$V$40</f>
        <v>0</v>
      </c>
      <c r="H503" s="45">
        <f>$W$40</f>
        <v>0</v>
      </c>
      <c r="I503" s="45">
        <f>$X$40</f>
        <v>0</v>
      </c>
      <c r="J503" s="52">
        <f>$Y$40</f>
        <v>0</v>
      </c>
      <c r="K503" s="45"/>
      <c r="L503" s="45"/>
      <c r="M503" s="92"/>
    </row>
    <row r="504" spans="1:13" ht="16.5" customHeight="1">
      <c r="A504" s="91"/>
      <c r="B504" s="45" t="s">
        <v>61</v>
      </c>
      <c r="C504" s="45">
        <f>$R$41</f>
        <v>0</v>
      </c>
      <c r="D504" s="45">
        <f>$S$41</f>
        <v>0</v>
      </c>
      <c r="E504" s="45">
        <f>$T$41</f>
        <v>0</v>
      </c>
      <c r="F504" s="45">
        <f>$U$41</f>
        <v>0</v>
      </c>
      <c r="G504" s="45">
        <f>$V$41</f>
        <v>0</v>
      </c>
      <c r="H504" s="45">
        <f>$W$41</f>
        <v>0</v>
      </c>
      <c r="I504" s="45">
        <f>$X$41</f>
        <v>0</v>
      </c>
      <c r="J504" s="52">
        <f>$Y$41</f>
        <v>0</v>
      </c>
      <c r="K504" s="45"/>
      <c r="L504" s="45"/>
      <c r="M504" s="92"/>
    </row>
    <row r="505" spans="1:13" ht="16.5" customHeight="1">
      <c r="A505" s="91"/>
      <c r="B505" s="45" t="s">
        <v>103</v>
      </c>
      <c r="C505" s="45">
        <f>$R$42</f>
        <v>0</v>
      </c>
      <c r="D505" s="45">
        <f>$S$42</f>
        <v>0</v>
      </c>
      <c r="E505" s="45">
        <f>$T$42</f>
        <v>0</v>
      </c>
      <c r="F505" s="45">
        <f>$U$42</f>
        <v>0</v>
      </c>
      <c r="G505" s="45">
        <f>$V$42</f>
        <v>0</v>
      </c>
      <c r="H505" s="45">
        <f>$W$42</f>
        <v>0</v>
      </c>
      <c r="I505" s="45">
        <f>$X$42</f>
        <v>0</v>
      </c>
      <c r="J505" s="52">
        <f>$Y$42</f>
        <v>0</v>
      </c>
      <c r="K505" s="45"/>
      <c r="L505" s="45"/>
      <c r="M505" s="92"/>
    </row>
    <row r="506" spans="1:13" ht="16.5" customHeight="1">
      <c r="A506" s="91"/>
      <c r="B506" s="45" t="s">
        <v>62</v>
      </c>
      <c r="C506" s="45">
        <f>$R$43</f>
        <v>0</v>
      </c>
      <c r="D506" s="45">
        <f>$S$43</f>
        <v>0</v>
      </c>
      <c r="E506" s="45">
        <f>$T$43</f>
        <v>0</v>
      </c>
      <c r="F506" s="45">
        <f>$U$43</f>
        <v>0</v>
      </c>
      <c r="G506" s="45">
        <f>$V$43</f>
        <v>0</v>
      </c>
      <c r="H506" s="45">
        <f>$W$43</f>
        <v>0</v>
      </c>
      <c r="I506" s="45">
        <f>$X$43</f>
        <v>0</v>
      </c>
      <c r="J506" s="96">
        <f>$Y$43</f>
        <v>0</v>
      </c>
      <c r="K506" s="45"/>
      <c r="L506" s="45"/>
      <c r="M506" s="92"/>
    </row>
    <row r="507" spans="1:13" ht="16.5" customHeight="1">
      <c r="A507" s="91"/>
      <c r="B507" s="45" t="s">
        <v>63</v>
      </c>
      <c r="C507" s="45" t="e">
        <f>$R$44</f>
        <v>#DIV/0!</v>
      </c>
      <c r="D507" s="45" t="e">
        <f>$S$44</f>
        <v>#DIV/0!</v>
      </c>
      <c r="E507" s="45" t="e">
        <f>$T$44</f>
        <v>#DIV/0!</v>
      </c>
      <c r="F507" s="45" t="e">
        <f>$U$44</f>
        <v>#DIV/0!</v>
      </c>
      <c r="G507" s="45" t="e">
        <f>$V$44</f>
        <v>#DIV/0!</v>
      </c>
      <c r="H507" s="45" t="e">
        <f>$W$44</f>
        <v>#DIV/0!</v>
      </c>
      <c r="I507" s="94" t="e">
        <f>$X$44</f>
        <v>#DIV/0!</v>
      </c>
      <c r="J507" s="96" t="s">
        <v>97</v>
      </c>
      <c r="K507" s="129"/>
      <c r="L507" s="129"/>
      <c r="M507" s="130"/>
    </row>
    <row r="508" spans="1:13" ht="16.5" customHeight="1" thickBot="1">
      <c r="A508" s="93"/>
      <c r="B508" s="73" t="s">
        <v>64</v>
      </c>
      <c r="C508" s="73" t="e">
        <f>$R$45</f>
        <v>#DIV/0!</v>
      </c>
      <c r="D508" s="73" t="e">
        <f>$S$45</f>
        <v>#DIV/0!</v>
      </c>
      <c r="E508" s="73" t="e">
        <f>$T$45</f>
        <v>#DIV/0!</v>
      </c>
      <c r="F508" s="73" t="e">
        <f>$U$45</f>
        <v>#DIV/0!</v>
      </c>
      <c r="G508" s="73" t="e">
        <f>$V$45</f>
        <v>#DIV/0!</v>
      </c>
      <c r="H508" s="73" t="e">
        <f>$W$45</f>
        <v>#DIV/0!</v>
      </c>
      <c r="I508" s="95" t="e">
        <f>$X$45</f>
        <v>#DIV/0!</v>
      </c>
      <c r="J508" s="97" t="s">
        <v>98</v>
      </c>
      <c r="K508" s="131"/>
      <c r="L508" s="131"/>
      <c r="M508" s="132"/>
    </row>
    <row r="509" spans="1:13" ht="16.5" customHeight="1">
      <c r="A509" s="41"/>
      <c r="C509" s="41"/>
      <c r="D509" s="41"/>
      <c r="E509" s="41"/>
      <c r="F509" s="41"/>
      <c r="G509" s="41"/>
      <c r="H509" s="41"/>
      <c r="I509" s="41"/>
      <c r="K509" s="41"/>
      <c r="L509" s="41"/>
      <c r="M509" s="42"/>
    </row>
    <row r="510" spans="1:13" ht="16.5" customHeight="1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9"/>
    </row>
    <row r="511" spans="1:13" ht="16.5" customHeight="1">
      <c r="A511" s="133" t="str">
        <f>$A$1</f>
        <v>嘉義縣立嘉新國民中學○○上學期第一次期中考</v>
      </c>
      <c r="B511" s="133"/>
      <c r="C511" s="133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</row>
    <row r="512" spans="1:13" ht="16.5" customHeight="1" thickBo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2"/>
    </row>
    <row r="513" spans="1:13" ht="16.5" customHeight="1">
      <c r="A513" s="43" t="s">
        <v>0</v>
      </c>
      <c r="B513" s="62" t="s">
        <v>1</v>
      </c>
      <c r="C513" s="62" t="s">
        <v>90</v>
      </c>
      <c r="D513" s="62" t="s">
        <v>91</v>
      </c>
      <c r="E513" s="62" t="s">
        <v>92</v>
      </c>
      <c r="F513" s="62" t="s">
        <v>93</v>
      </c>
      <c r="G513" s="62" t="s">
        <v>94</v>
      </c>
      <c r="H513" s="62" t="s">
        <v>95</v>
      </c>
      <c r="I513" s="62" t="s">
        <v>96</v>
      </c>
      <c r="J513" s="62" t="s">
        <v>72</v>
      </c>
      <c r="K513" s="62" t="s">
        <v>89</v>
      </c>
      <c r="L513" s="62" t="s">
        <v>74</v>
      </c>
      <c r="M513" s="64" t="s">
        <v>73</v>
      </c>
    </row>
    <row r="514" spans="1:13" ht="16.5" customHeight="1">
      <c r="A514" s="91" t="str">
        <f>O37</f>
        <v>35</v>
      </c>
      <c r="B514" s="45">
        <f>P37</f>
        <v>0</v>
      </c>
      <c r="C514" s="46">
        <f>R37</f>
        <v>0</v>
      </c>
      <c r="D514" s="46">
        <f t="shared" ref="D514:M514" si="46">S37</f>
        <v>0</v>
      </c>
      <c r="E514" s="46">
        <f t="shared" si="46"/>
        <v>0</v>
      </c>
      <c r="F514" s="46">
        <f t="shared" si="46"/>
        <v>0</v>
      </c>
      <c r="G514" s="46">
        <f t="shared" si="46"/>
        <v>0</v>
      </c>
      <c r="H514" s="46">
        <f t="shared" si="46"/>
        <v>0</v>
      </c>
      <c r="I514" s="46">
        <f t="shared" si="46"/>
        <v>0</v>
      </c>
      <c r="J514" s="125" t="e">
        <f t="shared" si="46"/>
        <v>#DIV/0!</v>
      </c>
      <c r="K514" s="47">
        <f t="shared" si="46"/>
        <v>0</v>
      </c>
      <c r="L514" s="90">
        <f t="shared" si="46"/>
        <v>1</v>
      </c>
      <c r="M514" s="58">
        <f t="shared" si="46"/>
        <v>0</v>
      </c>
    </row>
    <row r="515" spans="1:13" ht="16.5" customHeight="1">
      <c r="A515" s="91"/>
      <c r="B515" s="45"/>
      <c r="C515" s="45"/>
      <c r="D515" s="45"/>
      <c r="E515" s="45"/>
      <c r="F515" s="45"/>
      <c r="G515" s="45"/>
      <c r="H515" s="45"/>
      <c r="I515" s="45"/>
      <c r="J515" s="52"/>
      <c r="K515" s="45"/>
      <c r="L515" s="45"/>
      <c r="M515" s="92"/>
    </row>
    <row r="516" spans="1:13" ht="16.5" customHeight="1">
      <c r="A516" s="91"/>
      <c r="B516" s="45" t="s">
        <v>58</v>
      </c>
      <c r="C516" s="45">
        <f>$R$38</f>
        <v>0</v>
      </c>
      <c r="D516" s="45">
        <f>$S$38</f>
        <v>0</v>
      </c>
      <c r="E516" s="45">
        <f>$T$38</f>
        <v>0</v>
      </c>
      <c r="F516" s="45">
        <f>$U$38</f>
        <v>0</v>
      </c>
      <c r="G516" s="45">
        <f>$V$38</f>
        <v>0</v>
      </c>
      <c r="H516" s="45">
        <f>$W$38</f>
        <v>0</v>
      </c>
      <c r="I516" s="45">
        <f>$X$38</f>
        <v>0</v>
      </c>
      <c r="J516" s="52">
        <f>$Y$38</f>
        <v>0</v>
      </c>
      <c r="K516" s="45"/>
      <c r="L516" s="45"/>
      <c r="M516" s="92"/>
    </row>
    <row r="517" spans="1:13" ht="16.5" customHeight="1">
      <c r="A517" s="91"/>
      <c r="B517" s="45" t="s">
        <v>59</v>
      </c>
      <c r="C517" s="45">
        <f>$R$39</f>
        <v>0</v>
      </c>
      <c r="D517" s="45">
        <f>$S$39</f>
        <v>0</v>
      </c>
      <c r="E517" s="45">
        <f>$T$39</f>
        <v>0</v>
      </c>
      <c r="F517" s="45">
        <f>$U$39</f>
        <v>0</v>
      </c>
      <c r="G517" s="45">
        <f>$V$39</f>
        <v>0</v>
      </c>
      <c r="H517" s="45">
        <f>$W$39</f>
        <v>0</v>
      </c>
      <c r="I517" s="45">
        <f>$X$39</f>
        <v>0</v>
      </c>
      <c r="J517" s="52">
        <f>$Y$39</f>
        <v>0</v>
      </c>
      <c r="K517" s="45"/>
      <c r="L517" s="45"/>
      <c r="M517" s="92"/>
    </row>
    <row r="518" spans="1:13" ht="16.5" customHeight="1">
      <c r="A518" s="91"/>
      <c r="B518" s="45" t="s">
        <v>60</v>
      </c>
      <c r="C518" s="45">
        <f>$R$40</f>
        <v>0</v>
      </c>
      <c r="D518" s="45">
        <f>$S$40</f>
        <v>0</v>
      </c>
      <c r="E518" s="45">
        <f>$T$40</f>
        <v>0</v>
      </c>
      <c r="F518" s="45">
        <f>$U$40</f>
        <v>0</v>
      </c>
      <c r="G518" s="45">
        <f>$V$40</f>
        <v>0</v>
      </c>
      <c r="H518" s="45">
        <f>$W$40</f>
        <v>0</v>
      </c>
      <c r="I518" s="45">
        <f>$X$40</f>
        <v>0</v>
      </c>
      <c r="J518" s="52">
        <f>$Y$40</f>
        <v>0</v>
      </c>
      <c r="K518" s="45"/>
      <c r="L518" s="45"/>
      <c r="M518" s="92"/>
    </row>
    <row r="519" spans="1:13" ht="16.5" customHeight="1">
      <c r="A519" s="91"/>
      <c r="B519" s="45" t="s">
        <v>61</v>
      </c>
      <c r="C519" s="45">
        <f>$R$41</f>
        <v>0</v>
      </c>
      <c r="D519" s="45">
        <f>$S$41</f>
        <v>0</v>
      </c>
      <c r="E519" s="45">
        <f>$T$41</f>
        <v>0</v>
      </c>
      <c r="F519" s="45">
        <f>$U$41</f>
        <v>0</v>
      </c>
      <c r="G519" s="45">
        <f>$V$41</f>
        <v>0</v>
      </c>
      <c r="H519" s="45">
        <f>$W$41</f>
        <v>0</v>
      </c>
      <c r="I519" s="45">
        <f>$X$41</f>
        <v>0</v>
      </c>
      <c r="J519" s="52">
        <f>$Y$41</f>
        <v>0</v>
      </c>
      <c r="K519" s="45"/>
      <c r="L519" s="45"/>
      <c r="M519" s="92"/>
    </row>
    <row r="520" spans="1:13" ht="16.5" customHeight="1">
      <c r="A520" s="91"/>
      <c r="B520" s="45" t="s">
        <v>103</v>
      </c>
      <c r="C520" s="45">
        <f>$R$42</f>
        <v>0</v>
      </c>
      <c r="D520" s="45">
        <f>$S$42</f>
        <v>0</v>
      </c>
      <c r="E520" s="45">
        <f>$T$42</f>
        <v>0</v>
      </c>
      <c r="F520" s="45">
        <f>$U$42</f>
        <v>0</v>
      </c>
      <c r="G520" s="45">
        <f>$V$42</f>
        <v>0</v>
      </c>
      <c r="H520" s="45">
        <f>$W$42</f>
        <v>0</v>
      </c>
      <c r="I520" s="45">
        <f>$X$42</f>
        <v>0</v>
      </c>
      <c r="J520" s="52">
        <f>$Y$42</f>
        <v>0</v>
      </c>
      <c r="K520" s="45"/>
      <c r="L520" s="45"/>
      <c r="M520" s="92"/>
    </row>
    <row r="521" spans="1:13" ht="16.5" customHeight="1">
      <c r="A521" s="91"/>
      <c r="B521" s="45" t="s">
        <v>62</v>
      </c>
      <c r="C521" s="45">
        <f>$R$43</f>
        <v>0</v>
      </c>
      <c r="D521" s="45">
        <f>$S$43</f>
        <v>0</v>
      </c>
      <c r="E521" s="45">
        <f>$T$43</f>
        <v>0</v>
      </c>
      <c r="F521" s="45">
        <f>$U$43</f>
        <v>0</v>
      </c>
      <c r="G521" s="45">
        <f>$V$43</f>
        <v>0</v>
      </c>
      <c r="H521" s="45">
        <f>$W$43</f>
        <v>0</v>
      </c>
      <c r="I521" s="45">
        <f>$X$43</f>
        <v>0</v>
      </c>
      <c r="J521" s="96">
        <f>$Y$43</f>
        <v>0</v>
      </c>
      <c r="K521" s="45"/>
      <c r="L521" s="45"/>
      <c r="M521" s="92"/>
    </row>
    <row r="522" spans="1:13" ht="16.5" customHeight="1">
      <c r="A522" s="91"/>
      <c r="B522" s="45" t="s">
        <v>63</v>
      </c>
      <c r="C522" s="45" t="e">
        <f>$R$44</f>
        <v>#DIV/0!</v>
      </c>
      <c r="D522" s="45" t="e">
        <f>$S$44</f>
        <v>#DIV/0!</v>
      </c>
      <c r="E522" s="45" t="e">
        <f>$T$44</f>
        <v>#DIV/0!</v>
      </c>
      <c r="F522" s="45" t="e">
        <f>$U$44</f>
        <v>#DIV/0!</v>
      </c>
      <c r="G522" s="45" t="e">
        <f>$V$44</f>
        <v>#DIV/0!</v>
      </c>
      <c r="H522" s="45" t="e">
        <f>$W$44</f>
        <v>#DIV/0!</v>
      </c>
      <c r="I522" s="94" t="e">
        <f>$X$44</f>
        <v>#DIV/0!</v>
      </c>
      <c r="J522" s="96" t="s">
        <v>97</v>
      </c>
      <c r="K522" s="129"/>
      <c r="L522" s="129"/>
      <c r="M522" s="130"/>
    </row>
    <row r="523" spans="1:13" ht="16.5" customHeight="1" thickBot="1">
      <c r="A523" s="93"/>
      <c r="B523" s="73" t="s">
        <v>64</v>
      </c>
      <c r="C523" s="73" t="e">
        <f>$R$45</f>
        <v>#DIV/0!</v>
      </c>
      <c r="D523" s="73" t="e">
        <f>$S$45</f>
        <v>#DIV/0!</v>
      </c>
      <c r="E523" s="73" t="e">
        <f>$T$45</f>
        <v>#DIV/0!</v>
      </c>
      <c r="F523" s="73" t="e">
        <f>$U$45</f>
        <v>#DIV/0!</v>
      </c>
      <c r="G523" s="73" t="e">
        <f>$V$45</f>
        <v>#DIV/0!</v>
      </c>
      <c r="H523" s="73" t="e">
        <f>$W$45</f>
        <v>#DIV/0!</v>
      </c>
      <c r="I523" s="95" t="e">
        <f>$X$45</f>
        <v>#DIV/0!</v>
      </c>
      <c r="J523" s="97" t="s">
        <v>98</v>
      </c>
      <c r="K523" s="131"/>
      <c r="L523" s="131"/>
      <c r="M523" s="132"/>
    </row>
    <row r="524" spans="1:13" ht="16.5" customHeight="1">
      <c r="A524" s="41"/>
      <c r="C524" s="41"/>
      <c r="D524" s="41"/>
      <c r="E524" s="41"/>
      <c r="F524" s="41"/>
      <c r="G524" s="41"/>
      <c r="H524" s="41"/>
      <c r="I524" s="41"/>
      <c r="K524" s="41"/>
      <c r="L524" s="41"/>
      <c r="M524" s="42"/>
    </row>
    <row r="525" spans="1:13" ht="16.5" customHeight="1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9"/>
    </row>
  </sheetData>
  <mergeCells count="71">
    <mergeCell ref="A31:M31"/>
    <mergeCell ref="O1:AC1"/>
    <mergeCell ref="A1:M1"/>
    <mergeCell ref="K12:M13"/>
    <mergeCell ref="A16:M16"/>
    <mergeCell ref="K27:M28"/>
    <mergeCell ref="A121:M121"/>
    <mergeCell ref="K42:M43"/>
    <mergeCell ref="A46:M46"/>
    <mergeCell ref="K57:M58"/>
    <mergeCell ref="A61:M61"/>
    <mergeCell ref="K72:M73"/>
    <mergeCell ref="A76:M76"/>
    <mergeCell ref="K87:M88"/>
    <mergeCell ref="A91:M91"/>
    <mergeCell ref="K102:M103"/>
    <mergeCell ref="A106:M106"/>
    <mergeCell ref="K117:M118"/>
    <mergeCell ref="A211:M211"/>
    <mergeCell ref="K132:M133"/>
    <mergeCell ref="A136:M136"/>
    <mergeCell ref="K147:M148"/>
    <mergeCell ref="A151:M151"/>
    <mergeCell ref="K162:M163"/>
    <mergeCell ref="A166:M166"/>
    <mergeCell ref="K177:M178"/>
    <mergeCell ref="A181:M181"/>
    <mergeCell ref="K192:M193"/>
    <mergeCell ref="A196:M196"/>
    <mergeCell ref="K207:M208"/>
    <mergeCell ref="A301:M301"/>
    <mergeCell ref="K222:M223"/>
    <mergeCell ref="A226:M226"/>
    <mergeCell ref="K237:M238"/>
    <mergeCell ref="A241:M241"/>
    <mergeCell ref="K252:M253"/>
    <mergeCell ref="A256:M256"/>
    <mergeCell ref="K267:M268"/>
    <mergeCell ref="A271:M271"/>
    <mergeCell ref="K282:M283"/>
    <mergeCell ref="A286:M286"/>
    <mergeCell ref="K297:M298"/>
    <mergeCell ref="A391:M391"/>
    <mergeCell ref="K312:M313"/>
    <mergeCell ref="A316:M316"/>
    <mergeCell ref="K327:M328"/>
    <mergeCell ref="A331:M331"/>
    <mergeCell ref="K342:M343"/>
    <mergeCell ref="A346:M346"/>
    <mergeCell ref="K357:M358"/>
    <mergeCell ref="A361:M361"/>
    <mergeCell ref="K372:M373"/>
    <mergeCell ref="A376:M376"/>
    <mergeCell ref="K387:M388"/>
    <mergeCell ref="A481:M481"/>
    <mergeCell ref="K402:M403"/>
    <mergeCell ref="A406:M406"/>
    <mergeCell ref="K417:M418"/>
    <mergeCell ref="A421:M421"/>
    <mergeCell ref="K432:M433"/>
    <mergeCell ref="A436:M436"/>
    <mergeCell ref="K447:M448"/>
    <mergeCell ref="A451:M451"/>
    <mergeCell ref="K462:M463"/>
    <mergeCell ref="A466:M466"/>
    <mergeCell ref="K477:M478"/>
    <mergeCell ref="K492:M493"/>
    <mergeCell ref="A496:M496"/>
    <mergeCell ref="K507:M508"/>
    <mergeCell ref="A511:M511"/>
    <mergeCell ref="K522:M523"/>
  </mergeCells>
  <phoneticPr fontId="3" type="noConversion"/>
  <conditionalFormatting sqref="R3:Y37">
    <cfRule type="cellIs" dxfId="221" priority="70" operator="lessThan">
      <formula>60</formula>
    </cfRule>
    <cfRule type="cellIs" dxfId="220" priority="71" operator="greaterThanOrEqual">
      <formula>90</formula>
    </cfRule>
  </conditionalFormatting>
  <conditionalFormatting sqref="C4:J4">
    <cfRule type="cellIs" dxfId="219" priority="69" operator="lessThan">
      <formula>60</formula>
    </cfRule>
  </conditionalFormatting>
  <conditionalFormatting sqref="C19:J19">
    <cfRule type="cellIs" dxfId="218" priority="34" operator="lessThan">
      <formula>60</formula>
    </cfRule>
  </conditionalFormatting>
  <conditionalFormatting sqref="C34:J34">
    <cfRule type="cellIs" dxfId="217" priority="33" operator="lessThan">
      <formula>60</formula>
    </cfRule>
  </conditionalFormatting>
  <conditionalFormatting sqref="C49:J49">
    <cfRule type="cellIs" dxfId="216" priority="32" operator="lessThan">
      <formula>60</formula>
    </cfRule>
  </conditionalFormatting>
  <conditionalFormatting sqref="C64:J64">
    <cfRule type="cellIs" dxfId="215" priority="31" operator="lessThan">
      <formula>60</formula>
    </cfRule>
  </conditionalFormatting>
  <conditionalFormatting sqref="C79:J79">
    <cfRule type="cellIs" dxfId="214" priority="30" operator="lessThan">
      <formula>60</formula>
    </cfRule>
  </conditionalFormatting>
  <conditionalFormatting sqref="C94:J94">
    <cfRule type="cellIs" dxfId="213" priority="29" operator="lessThan">
      <formula>60</formula>
    </cfRule>
  </conditionalFormatting>
  <conditionalFormatting sqref="C109:J109">
    <cfRule type="cellIs" dxfId="212" priority="28" operator="lessThan">
      <formula>60</formula>
    </cfRule>
  </conditionalFormatting>
  <conditionalFormatting sqref="C124:J124">
    <cfRule type="cellIs" dxfId="211" priority="27" operator="lessThan">
      <formula>60</formula>
    </cfRule>
  </conditionalFormatting>
  <conditionalFormatting sqref="C139:J139">
    <cfRule type="cellIs" dxfId="210" priority="26" operator="lessThan">
      <formula>60</formula>
    </cfRule>
  </conditionalFormatting>
  <conditionalFormatting sqref="C154:J154">
    <cfRule type="cellIs" dxfId="209" priority="25" operator="lessThan">
      <formula>60</formula>
    </cfRule>
  </conditionalFormatting>
  <conditionalFormatting sqref="C169:J169">
    <cfRule type="cellIs" dxfId="208" priority="24" operator="lessThan">
      <formula>60</formula>
    </cfRule>
  </conditionalFormatting>
  <conditionalFormatting sqref="C184:J184">
    <cfRule type="cellIs" dxfId="207" priority="23" operator="lessThan">
      <formula>60</formula>
    </cfRule>
  </conditionalFormatting>
  <conditionalFormatting sqref="C199:J199">
    <cfRule type="cellIs" dxfId="206" priority="22" operator="lessThan">
      <formula>60</formula>
    </cfRule>
  </conditionalFormatting>
  <conditionalFormatting sqref="C214:J214">
    <cfRule type="cellIs" dxfId="205" priority="21" operator="lessThan">
      <formula>60</formula>
    </cfRule>
  </conditionalFormatting>
  <conditionalFormatting sqref="C229:J229">
    <cfRule type="cellIs" dxfId="204" priority="20" operator="lessThan">
      <formula>60</formula>
    </cfRule>
  </conditionalFormatting>
  <conditionalFormatting sqref="C244:J244">
    <cfRule type="cellIs" dxfId="203" priority="19" operator="lessThan">
      <formula>60</formula>
    </cfRule>
  </conditionalFormatting>
  <conditionalFormatting sqref="C259:J259">
    <cfRule type="cellIs" dxfId="202" priority="18" operator="lessThan">
      <formula>60</formula>
    </cfRule>
  </conditionalFormatting>
  <conditionalFormatting sqref="C274:J274">
    <cfRule type="cellIs" dxfId="201" priority="17" operator="lessThan">
      <formula>60</formula>
    </cfRule>
  </conditionalFormatting>
  <conditionalFormatting sqref="C289:J289">
    <cfRule type="cellIs" dxfId="200" priority="16" operator="lessThan">
      <formula>60</formula>
    </cfRule>
  </conditionalFormatting>
  <conditionalFormatting sqref="C304:J304">
    <cfRule type="cellIs" dxfId="199" priority="15" operator="lessThan">
      <formula>60</formula>
    </cfRule>
  </conditionalFormatting>
  <conditionalFormatting sqref="C319:J319">
    <cfRule type="cellIs" dxfId="198" priority="14" operator="lessThan">
      <formula>60</formula>
    </cfRule>
  </conditionalFormatting>
  <conditionalFormatting sqref="C334:J334">
    <cfRule type="cellIs" dxfId="197" priority="13" operator="lessThan">
      <formula>60</formula>
    </cfRule>
  </conditionalFormatting>
  <conditionalFormatting sqref="C349:J349">
    <cfRule type="cellIs" dxfId="196" priority="12" operator="lessThan">
      <formula>60</formula>
    </cfRule>
  </conditionalFormatting>
  <conditionalFormatting sqref="C364:J364">
    <cfRule type="cellIs" dxfId="195" priority="11" operator="lessThan">
      <formula>60</formula>
    </cfRule>
  </conditionalFormatting>
  <conditionalFormatting sqref="C379:J379">
    <cfRule type="cellIs" dxfId="194" priority="10" operator="lessThan">
      <formula>60</formula>
    </cfRule>
  </conditionalFormatting>
  <conditionalFormatting sqref="C394:J394">
    <cfRule type="cellIs" dxfId="193" priority="9" operator="lessThan">
      <formula>60</formula>
    </cfRule>
  </conditionalFormatting>
  <conditionalFormatting sqref="C409:J409">
    <cfRule type="cellIs" dxfId="192" priority="8" operator="lessThan">
      <formula>60</formula>
    </cfRule>
  </conditionalFormatting>
  <conditionalFormatting sqref="C424:J424">
    <cfRule type="cellIs" dxfId="191" priority="7" operator="lessThan">
      <formula>60</formula>
    </cfRule>
  </conditionalFormatting>
  <conditionalFormatting sqref="C439:J439">
    <cfRule type="cellIs" dxfId="190" priority="6" operator="lessThan">
      <formula>60</formula>
    </cfRule>
  </conditionalFormatting>
  <conditionalFormatting sqref="C454:J454">
    <cfRule type="cellIs" dxfId="189" priority="5" operator="lessThan">
      <formula>60</formula>
    </cfRule>
  </conditionalFormatting>
  <conditionalFormatting sqref="C469:J469">
    <cfRule type="cellIs" dxfId="188" priority="4" operator="lessThan">
      <formula>60</formula>
    </cfRule>
  </conditionalFormatting>
  <conditionalFormatting sqref="C484:J484">
    <cfRule type="cellIs" dxfId="187" priority="3" operator="lessThan">
      <formula>60</formula>
    </cfRule>
  </conditionalFormatting>
  <conditionalFormatting sqref="C499:J499">
    <cfRule type="cellIs" dxfId="186" priority="2" operator="lessThan">
      <formula>60</formula>
    </cfRule>
  </conditionalFormatting>
  <conditionalFormatting sqref="C514:J514">
    <cfRule type="cellIs" dxfId="185" priority="1" operator="lessThan">
      <formula>60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1" manualBreakCount="11">
    <brk id="45" max="12" man="1"/>
    <brk id="90" max="12" man="1"/>
    <brk id="135" max="12" man="1"/>
    <brk id="180" max="12" man="1"/>
    <brk id="225" max="12" man="1"/>
    <brk id="270" max="12" man="1"/>
    <brk id="315" max="12" man="1"/>
    <brk id="360" max="12" man="1"/>
    <brk id="405" max="12" man="1"/>
    <brk id="450" max="12" man="1"/>
    <brk id="49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5"/>
  <sheetViews>
    <sheetView topLeftCell="N1" zoomScale="125" zoomScaleNormal="125" zoomScaleSheetLayoutView="125" workbookViewId="0">
      <selection activeCell="R3" sqref="R3"/>
    </sheetView>
  </sheetViews>
  <sheetFormatPr defaultRowHeight="16.5"/>
  <cols>
    <col min="1" max="1" width="6" style="40" customWidth="1"/>
    <col min="2" max="2" width="8" style="40" customWidth="1"/>
    <col min="3" max="12" width="5.625" style="40" customWidth="1"/>
    <col min="13" max="13" width="5.625" customWidth="1"/>
    <col min="15" max="15" width="4.875" customWidth="1"/>
    <col min="16" max="16" width="7.25" customWidth="1"/>
    <col min="17" max="17" width="6.125" customWidth="1"/>
    <col min="18" max="27" width="6.25" customWidth="1"/>
    <col min="28" max="29" width="6.125" customWidth="1"/>
  </cols>
  <sheetData>
    <row r="1" spans="1:29" ht="16.5" customHeight="1" thickBot="1">
      <c r="A1" s="133" t="str">
        <f>$O$1</f>
        <v>嘉義縣立嘉新國民中學○○上學期第二次期中考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O1" s="131" t="str">
        <f>LEFT(成績登記簿!A1,12)&amp;"上學期第二次期中考"</f>
        <v>嘉義縣立嘉新國民中學○○上學期第二次期中考</v>
      </c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16.5" customHeight="1" thickBo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O2" s="43" t="s">
        <v>37</v>
      </c>
      <c r="P2" s="62" t="s">
        <v>65</v>
      </c>
      <c r="Q2" s="62" t="s">
        <v>71</v>
      </c>
      <c r="R2" s="62" t="s">
        <v>66</v>
      </c>
      <c r="S2" s="62" t="s">
        <v>56</v>
      </c>
      <c r="T2" s="62" t="s">
        <v>57</v>
      </c>
      <c r="U2" s="62" t="s">
        <v>67</v>
      </c>
      <c r="V2" s="62" t="s">
        <v>68</v>
      </c>
      <c r="W2" s="62" t="s">
        <v>69</v>
      </c>
      <c r="X2" s="62" t="s">
        <v>70</v>
      </c>
      <c r="Y2" s="62" t="s">
        <v>72</v>
      </c>
      <c r="Z2" s="63" t="s">
        <v>89</v>
      </c>
      <c r="AA2" s="64" t="s">
        <v>74</v>
      </c>
      <c r="AB2" s="65" t="s">
        <v>73</v>
      </c>
      <c r="AC2" s="66" t="s">
        <v>75</v>
      </c>
    </row>
    <row r="3" spans="1:29" ht="16.5" customHeight="1">
      <c r="A3" s="43" t="s">
        <v>0</v>
      </c>
      <c r="B3" s="62" t="s">
        <v>1</v>
      </c>
      <c r="C3" s="62" t="s">
        <v>90</v>
      </c>
      <c r="D3" s="62" t="s">
        <v>91</v>
      </c>
      <c r="E3" s="62" t="s">
        <v>92</v>
      </c>
      <c r="F3" s="62" t="s">
        <v>93</v>
      </c>
      <c r="G3" s="62" t="s">
        <v>94</v>
      </c>
      <c r="H3" s="62" t="s">
        <v>95</v>
      </c>
      <c r="I3" s="62" t="s">
        <v>96</v>
      </c>
      <c r="J3" s="62" t="s">
        <v>72</v>
      </c>
      <c r="K3" s="62" t="s">
        <v>89</v>
      </c>
      <c r="L3" s="62" t="s">
        <v>74</v>
      </c>
      <c r="M3" s="64" t="s">
        <v>73</v>
      </c>
      <c r="O3" s="44" t="s">
        <v>2</v>
      </c>
      <c r="P3" s="45">
        <f>成績登記簿!B3</f>
        <v>0</v>
      </c>
      <c r="Q3" s="45"/>
      <c r="R3" s="46"/>
      <c r="S3" s="46"/>
      <c r="T3" s="46"/>
      <c r="U3" s="46"/>
      <c r="V3" s="46"/>
      <c r="W3" s="46"/>
      <c r="X3" s="46"/>
      <c r="Y3" s="126" t="e">
        <f>AVERAGE(R3:X3)</f>
        <v>#DIV/0!</v>
      </c>
      <c r="Z3" s="47">
        <f>SUM(R3:X3)</f>
        <v>0</v>
      </c>
      <c r="AA3" s="58">
        <f>RANK(Z3,$Z$3:$Z$37,0)</f>
        <v>1</v>
      </c>
      <c r="AB3" s="49">
        <f>'01-01'!Z3</f>
        <v>0</v>
      </c>
      <c r="AC3" s="50">
        <f>Z3-AB3</f>
        <v>0</v>
      </c>
    </row>
    <row r="4" spans="1:29" ht="16.5" customHeight="1">
      <c r="A4" s="91" t="str">
        <f>O3</f>
        <v>01</v>
      </c>
      <c r="B4" s="45">
        <f>P3</f>
        <v>0</v>
      </c>
      <c r="C4" s="46">
        <f t="shared" ref="C4:M4" si="0">R3</f>
        <v>0</v>
      </c>
      <c r="D4" s="46">
        <f t="shared" si="0"/>
        <v>0</v>
      </c>
      <c r="E4" s="46">
        <f t="shared" si="0"/>
        <v>0</v>
      </c>
      <c r="F4" s="46">
        <f t="shared" si="0"/>
        <v>0</v>
      </c>
      <c r="G4" s="46">
        <f t="shared" si="0"/>
        <v>0</v>
      </c>
      <c r="H4" s="46">
        <f t="shared" si="0"/>
        <v>0</v>
      </c>
      <c r="I4" s="46">
        <f t="shared" si="0"/>
        <v>0</v>
      </c>
      <c r="J4" s="125" t="e">
        <f t="shared" si="0"/>
        <v>#DIV/0!</v>
      </c>
      <c r="K4" s="47">
        <f t="shared" si="0"/>
        <v>0</v>
      </c>
      <c r="L4" s="90">
        <f t="shared" si="0"/>
        <v>1</v>
      </c>
      <c r="M4" s="58">
        <f t="shared" si="0"/>
        <v>0</v>
      </c>
      <c r="O4" s="51" t="s">
        <v>3</v>
      </c>
      <c r="P4" s="52">
        <f>成績登記簿!B4</f>
        <v>0</v>
      </c>
      <c r="Q4" s="52"/>
      <c r="R4" s="53"/>
      <c r="S4" s="53"/>
      <c r="T4" s="53"/>
      <c r="U4" s="53"/>
      <c r="V4" s="53"/>
      <c r="W4" s="53"/>
      <c r="X4" s="53"/>
      <c r="Y4" s="127" t="e">
        <f t="shared" ref="Y4:Y37" si="1">AVERAGE(R4:X4)</f>
        <v>#DIV/0!</v>
      </c>
      <c r="Z4" s="54">
        <f t="shared" ref="Z4:Z37" si="2">SUM(R4:X4)</f>
        <v>0</v>
      </c>
      <c r="AA4" s="87">
        <f t="shared" ref="AA4:AA37" si="3">RANK(Z4,$Z$3:$Z$37,0)</f>
        <v>1</v>
      </c>
      <c r="AB4" s="55">
        <f>'01-01'!Z4</f>
        <v>0</v>
      </c>
      <c r="AC4" s="56">
        <f t="shared" ref="AC4:AC37" si="4">Z4-AB4</f>
        <v>0</v>
      </c>
    </row>
    <row r="5" spans="1:29" ht="16.5" customHeight="1">
      <c r="A5" s="91"/>
      <c r="B5" s="45"/>
      <c r="C5" s="45"/>
      <c r="D5" s="45"/>
      <c r="E5" s="45"/>
      <c r="F5" s="45"/>
      <c r="G5" s="45"/>
      <c r="H5" s="45"/>
      <c r="I5" s="45"/>
      <c r="J5" s="52"/>
      <c r="K5" s="45"/>
      <c r="L5" s="45"/>
      <c r="M5" s="92"/>
      <c r="O5" s="44" t="s">
        <v>4</v>
      </c>
      <c r="P5" s="45">
        <f>成績登記簿!B5</f>
        <v>0</v>
      </c>
      <c r="Q5" s="45"/>
      <c r="R5" s="46"/>
      <c r="S5" s="46"/>
      <c r="T5" s="46"/>
      <c r="U5" s="46"/>
      <c r="V5" s="46"/>
      <c r="W5" s="46"/>
      <c r="X5" s="46"/>
      <c r="Y5" s="126" t="e">
        <f t="shared" si="1"/>
        <v>#DIV/0!</v>
      </c>
      <c r="Z5" s="47">
        <f t="shared" si="2"/>
        <v>0</v>
      </c>
      <c r="AA5" s="58">
        <f t="shared" si="3"/>
        <v>1</v>
      </c>
      <c r="AB5" s="49">
        <f>'01-01'!Z5</f>
        <v>0</v>
      </c>
      <c r="AC5" s="50">
        <f t="shared" si="4"/>
        <v>0</v>
      </c>
    </row>
    <row r="6" spans="1:29" ht="16.5" customHeight="1">
      <c r="A6" s="91"/>
      <c r="B6" s="45" t="s">
        <v>58</v>
      </c>
      <c r="C6" s="45">
        <f>$R$38</f>
        <v>0</v>
      </c>
      <c r="D6" s="45">
        <f>$S$38</f>
        <v>0</v>
      </c>
      <c r="E6" s="45">
        <f>$T$38</f>
        <v>0</v>
      </c>
      <c r="F6" s="45">
        <f>$U$38</f>
        <v>0</v>
      </c>
      <c r="G6" s="45">
        <f>$V$38</f>
        <v>0</v>
      </c>
      <c r="H6" s="45">
        <f>$W$38</f>
        <v>0</v>
      </c>
      <c r="I6" s="45">
        <f>$X$38</f>
        <v>0</v>
      </c>
      <c r="J6" s="52">
        <f>$Y$38</f>
        <v>0</v>
      </c>
      <c r="K6" s="45"/>
      <c r="L6" s="45"/>
      <c r="M6" s="92"/>
      <c r="O6" s="51" t="s">
        <v>5</v>
      </c>
      <c r="P6" s="52">
        <f>成績登記簿!B6</f>
        <v>0</v>
      </c>
      <c r="Q6" s="52"/>
      <c r="R6" s="53"/>
      <c r="S6" s="53"/>
      <c r="T6" s="53"/>
      <c r="U6" s="53"/>
      <c r="V6" s="53"/>
      <c r="W6" s="53"/>
      <c r="X6" s="53"/>
      <c r="Y6" s="127" t="e">
        <f t="shared" si="1"/>
        <v>#DIV/0!</v>
      </c>
      <c r="Z6" s="54">
        <f t="shared" si="2"/>
        <v>0</v>
      </c>
      <c r="AA6" s="87">
        <f t="shared" si="3"/>
        <v>1</v>
      </c>
      <c r="AB6" s="55">
        <f>'01-01'!Z6</f>
        <v>0</v>
      </c>
      <c r="AC6" s="56">
        <f t="shared" si="4"/>
        <v>0</v>
      </c>
    </row>
    <row r="7" spans="1:29" ht="16.5" customHeight="1">
      <c r="A7" s="91"/>
      <c r="B7" s="45" t="s">
        <v>59</v>
      </c>
      <c r="C7" s="45">
        <f>$R$39</f>
        <v>0</v>
      </c>
      <c r="D7" s="45">
        <f>$S$39</f>
        <v>0</v>
      </c>
      <c r="E7" s="45">
        <f>$T$39</f>
        <v>0</v>
      </c>
      <c r="F7" s="45">
        <f>$U$39</f>
        <v>0</v>
      </c>
      <c r="G7" s="45">
        <f>$V$39</f>
        <v>0</v>
      </c>
      <c r="H7" s="45">
        <f>$W$39</f>
        <v>0</v>
      </c>
      <c r="I7" s="45">
        <f>$X$39</f>
        <v>0</v>
      </c>
      <c r="J7" s="52">
        <f>$Y$39</f>
        <v>0</v>
      </c>
      <c r="K7" s="45"/>
      <c r="L7" s="45"/>
      <c r="M7" s="92"/>
      <c r="O7" s="44" t="s">
        <v>6</v>
      </c>
      <c r="P7" s="45">
        <f>成績登記簿!B7</f>
        <v>0</v>
      </c>
      <c r="Q7" s="45"/>
      <c r="R7" s="46"/>
      <c r="S7" s="46"/>
      <c r="T7" s="46"/>
      <c r="U7" s="46"/>
      <c r="V7" s="46"/>
      <c r="W7" s="46"/>
      <c r="X7" s="46"/>
      <c r="Y7" s="126" t="e">
        <f t="shared" si="1"/>
        <v>#DIV/0!</v>
      </c>
      <c r="Z7" s="47">
        <f t="shared" si="2"/>
        <v>0</v>
      </c>
      <c r="AA7" s="58">
        <f t="shared" si="3"/>
        <v>1</v>
      </c>
      <c r="AB7" s="49">
        <f>'01-01'!Z7</f>
        <v>0</v>
      </c>
      <c r="AC7" s="50">
        <f t="shared" si="4"/>
        <v>0</v>
      </c>
    </row>
    <row r="8" spans="1:29" ht="16.5" customHeight="1">
      <c r="A8" s="91"/>
      <c r="B8" s="45" t="s">
        <v>60</v>
      </c>
      <c r="C8" s="45">
        <f>$R$40</f>
        <v>0</v>
      </c>
      <c r="D8" s="45">
        <f>$S$40</f>
        <v>0</v>
      </c>
      <c r="E8" s="45">
        <f>$T$40</f>
        <v>0</v>
      </c>
      <c r="F8" s="45">
        <f>$U$40</f>
        <v>0</v>
      </c>
      <c r="G8" s="45">
        <f>$V$40</f>
        <v>0</v>
      </c>
      <c r="H8" s="45">
        <f>$W$40</f>
        <v>0</v>
      </c>
      <c r="I8" s="45">
        <f>$X$40</f>
        <v>0</v>
      </c>
      <c r="J8" s="52">
        <f>$Y$40</f>
        <v>0</v>
      </c>
      <c r="K8" s="45"/>
      <c r="L8" s="45"/>
      <c r="M8" s="92"/>
      <c r="O8" s="51" t="s">
        <v>7</v>
      </c>
      <c r="P8" s="52">
        <f>成績登記簿!B8</f>
        <v>0</v>
      </c>
      <c r="Q8" s="52"/>
      <c r="R8" s="53"/>
      <c r="S8" s="53"/>
      <c r="T8" s="53"/>
      <c r="U8" s="53"/>
      <c r="V8" s="53"/>
      <c r="W8" s="53"/>
      <c r="X8" s="53"/>
      <c r="Y8" s="127" t="e">
        <f t="shared" si="1"/>
        <v>#DIV/0!</v>
      </c>
      <c r="Z8" s="54">
        <f t="shared" si="2"/>
        <v>0</v>
      </c>
      <c r="AA8" s="87">
        <f t="shared" si="3"/>
        <v>1</v>
      </c>
      <c r="AB8" s="55">
        <f>'01-01'!Z8</f>
        <v>0</v>
      </c>
      <c r="AC8" s="56">
        <f t="shared" si="4"/>
        <v>0</v>
      </c>
    </row>
    <row r="9" spans="1:29" ht="16.5" customHeight="1">
      <c r="A9" s="91"/>
      <c r="B9" s="45" t="s">
        <v>61</v>
      </c>
      <c r="C9" s="45">
        <f>$R$41</f>
        <v>0</v>
      </c>
      <c r="D9" s="45">
        <f>$S$41</f>
        <v>0</v>
      </c>
      <c r="E9" s="45">
        <f>$T$41</f>
        <v>0</v>
      </c>
      <c r="F9" s="45">
        <f>$U$41</f>
        <v>0</v>
      </c>
      <c r="G9" s="45">
        <f>$V$41</f>
        <v>0</v>
      </c>
      <c r="H9" s="45">
        <f>$W$41</f>
        <v>0</v>
      </c>
      <c r="I9" s="45">
        <f>$X$41</f>
        <v>0</v>
      </c>
      <c r="J9" s="52">
        <f>$Y$41</f>
        <v>0</v>
      </c>
      <c r="K9" s="45"/>
      <c r="L9" s="45"/>
      <c r="M9" s="92"/>
      <c r="O9" s="44" t="s">
        <v>8</v>
      </c>
      <c r="P9" s="45">
        <f>成績登記簿!B9</f>
        <v>0</v>
      </c>
      <c r="Q9" s="45"/>
      <c r="R9" s="46"/>
      <c r="S9" s="46"/>
      <c r="T9" s="46"/>
      <c r="U9" s="46"/>
      <c r="V9" s="46"/>
      <c r="W9" s="46"/>
      <c r="X9" s="46"/>
      <c r="Y9" s="126" t="e">
        <f t="shared" si="1"/>
        <v>#DIV/0!</v>
      </c>
      <c r="Z9" s="47">
        <f t="shared" si="2"/>
        <v>0</v>
      </c>
      <c r="AA9" s="58">
        <f t="shared" si="3"/>
        <v>1</v>
      </c>
      <c r="AB9" s="49">
        <f>'01-01'!Z9</f>
        <v>0</v>
      </c>
      <c r="AC9" s="50">
        <f t="shared" si="4"/>
        <v>0</v>
      </c>
    </row>
    <row r="10" spans="1:29" ht="16.5" customHeight="1">
      <c r="A10" s="91"/>
      <c r="B10" s="45" t="s">
        <v>103</v>
      </c>
      <c r="C10" s="45">
        <f>$R$42</f>
        <v>0</v>
      </c>
      <c r="D10" s="45">
        <f>$S$42</f>
        <v>0</v>
      </c>
      <c r="E10" s="45">
        <f>$T$42</f>
        <v>0</v>
      </c>
      <c r="F10" s="45">
        <f>$U$42</f>
        <v>0</v>
      </c>
      <c r="G10" s="45">
        <f>$V$42</f>
        <v>0</v>
      </c>
      <c r="H10" s="45">
        <f>$W$42</f>
        <v>0</v>
      </c>
      <c r="I10" s="45">
        <f>$X$42</f>
        <v>0</v>
      </c>
      <c r="J10" s="52">
        <f>$Y$42</f>
        <v>0</v>
      </c>
      <c r="K10" s="45"/>
      <c r="L10" s="45"/>
      <c r="M10" s="92"/>
      <c r="O10" s="51" t="s">
        <v>9</v>
      </c>
      <c r="P10" s="52">
        <f>成績登記簿!B10</f>
        <v>0</v>
      </c>
      <c r="Q10" s="52"/>
      <c r="R10" s="53"/>
      <c r="S10" s="53"/>
      <c r="T10" s="53"/>
      <c r="U10" s="53"/>
      <c r="V10" s="53"/>
      <c r="W10" s="53"/>
      <c r="X10" s="53"/>
      <c r="Y10" s="127" t="e">
        <f t="shared" si="1"/>
        <v>#DIV/0!</v>
      </c>
      <c r="Z10" s="54">
        <f t="shared" si="2"/>
        <v>0</v>
      </c>
      <c r="AA10" s="87">
        <f t="shared" si="3"/>
        <v>1</v>
      </c>
      <c r="AB10" s="55">
        <f>'01-01'!Z10</f>
        <v>0</v>
      </c>
      <c r="AC10" s="56">
        <f t="shared" si="4"/>
        <v>0</v>
      </c>
    </row>
    <row r="11" spans="1:29" ht="16.5" customHeight="1">
      <c r="A11" s="91"/>
      <c r="B11" s="45" t="s">
        <v>62</v>
      </c>
      <c r="C11" s="45">
        <f>$R$43</f>
        <v>0</v>
      </c>
      <c r="D11" s="45">
        <f>$S$43</f>
        <v>0</v>
      </c>
      <c r="E11" s="45">
        <f>$T$43</f>
        <v>0</v>
      </c>
      <c r="F11" s="45">
        <f>$U$43</f>
        <v>0</v>
      </c>
      <c r="G11" s="45">
        <f>$V$43</f>
        <v>0</v>
      </c>
      <c r="H11" s="45">
        <f>$W$43</f>
        <v>0</v>
      </c>
      <c r="I11" s="45">
        <f>$X$43</f>
        <v>0</v>
      </c>
      <c r="J11" s="96">
        <f>$Y$43</f>
        <v>0</v>
      </c>
      <c r="K11" s="45"/>
      <c r="L11" s="45"/>
      <c r="M11" s="92"/>
      <c r="O11" s="44" t="s">
        <v>10</v>
      </c>
      <c r="P11" s="45">
        <f>成績登記簿!B11</f>
        <v>0</v>
      </c>
      <c r="Q11" s="45"/>
      <c r="R11" s="46"/>
      <c r="S11" s="46"/>
      <c r="T11" s="46"/>
      <c r="U11" s="46"/>
      <c r="V11" s="46"/>
      <c r="W11" s="46"/>
      <c r="X11" s="46"/>
      <c r="Y11" s="126" t="e">
        <f t="shared" si="1"/>
        <v>#DIV/0!</v>
      </c>
      <c r="Z11" s="47">
        <f t="shared" si="2"/>
        <v>0</v>
      </c>
      <c r="AA11" s="58">
        <f t="shared" si="3"/>
        <v>1</v>
      </c>
      <c r="AB11" s="49">
        <f>'01-01'!Z11</f>
        <v>0</v>
      </c>
      <c r="AC11" s="50">
        <f t="shared" si="4"/>
        <v>0</v>
      </c>
    </row>
    <row r="12" spans="1:29" ht="16.5" customHeight="1">
      <c r="A12" s="91"/>
      <c r="B12" s="45" t="s">
        <v>63</v>
      </c>
      <c r="C12" s="45" t="e">
        <f>$R$44</f>
        <v>#DIV/0!</v>
      </c>
      <c r="D12" s="45" t="e">
        <f>$S$44</f>
        <v>#DIV/0!</v>
      </c>
      <c r="E12" s="45" t="e">
        <f>$T$44</f>
        <v>#DIV/0!</v>
      </c>
      <c r="F12" s="45" t="e">
        <f>$U$44</f>
        <v>#DIV/0!</v>
      </c>
      <c r="G12" s="45" t="e">
        <f>$V$44</f>
        <v>#DIV/0!</v>
      </c>
      <c r="H12" s="45" t="e">
        <f>$W$44</f>
        <v>#DIV/0!</v>
      </c>
      <c r="I12" s="94" t="e">
        <f>$X$44</f>
        <v>#DIV/0!</v>
      </c>
      <c r="J12" s="96" t="s">
        <v>97</v>
      </c>
      <c r="K12" s="129"/>
      <c r="L12" s="129"/>
      <c r="M12" s="130"/>
      <c r="O12" s="51" t="s">
        <v>11</v>
      </c>
      <c r="P12" s="52">
        <f>成績登記簿!B12</f>
        <v>0</v>
      </c>
      <c r="Q12" s="52"/>
      <c r="R12" s="53"/>
      <c r="S12" s="53"/>
      <c r="T12" s="53"/>
      <c r="U12" s="53"/>
      <c r="V12" s="53"/>
      <c r="W12" s="53"/>
      <c r="X12" s="53"/>
      <c r="Y12" s="127" t="e">
        <f t="shared" si="1"/>
        <v>#DIV/0!</v>
      </c>
      <c r="Z12" s="54">
        <f t="shared" si="2"/>
        <v>0</v>
      </c>
      <c r="AA12" s="87">
        <f t="shared" si="3"/>
        <v>1</v>
      </c>
      <c r="AB12" s="55">
        <f>'01-01'!Z12</f>
        <v>0</v>
      </c>
      <c r="AC12" s="56">
        <f t="shared" si="4"/>
        <v>0</v>
      </c>
    </row>
    <row r="13" spans="1:29" ht="16.5" customHeight="1" thickBot="1">
      <c r="A13" s="93"/>
      <c r="B13" s="73" t="s">
        <v>64</v>
      </c>
      <c r="C13" s="73" t="e">
        <f>$R$45</f>
        <v>#DIV/0!</v>
      </c>
      <c r="D13" s="73" t="e">
        <f>$S$45</f>
        <v>#DIV/0!</v>
      </c>
      <c r="E13" s="73" t="e">
        <f>$T$45</f>
        <v>#DIV/0!</v>
      </c>
      <c r="F13" s="73" t="e">
        <f>$U$45</f>
        <v>#DIV/0!</v>
      </c>
      <c r="G13" s="73" t="e">
        <f>$V$45</f>
        <v>#DIV/0!</v>
      </c>
      <c r="H13" s="73" t="e">
        <f>$W$45</f>
        <v>#DIV/0!</v>
      </c>
      <c r="I13" s="95" t="e">
        <f>$X$45</f>
        <v>#DIV/0!</v>
      </c>
      <c r="J13" s="97" t="s">
        <v>98</v>
      </c>
      <c r="K13" s="131"/>
      <c r="L13" s="131"/>
      <c r="M13" s="132"/>
      <c r="O13" s="44" t="s">
        <v>12</v>
      </c>
      <c r="P13" s="45">
        <f>成績登記簿!B13</f>
        <v>0</v>
      </c>
      <c r="Q13" s="45"/>
      <c r="R13" s="46"/>
      <c r="S13" s="46"/>
      <c r="T13" s="46"/>
      <c r="U13" s="46"/>
      <c r="V13" s="46"/>
      <c r="W13" s="46"/>
      <c r="X13" s="46"/>
      <c r="Y13" s="126" t="e">
        <f t="shared" si="1"/>
        <v>#DIV/0!</v>
      </c>
      <c r="Z13" s="47">
        <f t="shared" si="2"/>
        <v>0</v>
      </c>
      <c r="AA13" s="58">
        <f t="shared" si="3"/>
        <v>1</v>
      </c>
      <c r="AB13" s="49">
        <f>'01-01'!Z13</f>
        <v>0</v>
      </c>
      <c r="AC13" s="50">
        <f t="shared" si="4"/>
        <v>0</v>
      </c>
    </row>
    <row r="14" spans="1:29" ht="16.5" customHeight="1">
      <c r="A14" s="41"/>
      <c r="C14" s="41"/>
      <c r="D14" s="41"/>
      <c r="E14" s="41"/>
      <c r="F14" s="41"/>
      <c r="G14" s="41"/>
      <c r="H14" s="41"/>
      <c r="I14" s="41"/>
      <c r="K14" s="41"/>
      <c r="L14" s="41"/>
      <c r="M14" s="42"/>
      <c r="O14" s="51" t="s">
        <v>13</v>
      </c>
      <c r="P14" s="52">
        <f>成績登記簿!B14</f>
        <v>0</v>
      </c>
      <c r="Q14" s="52"/>
      <c r="R14" s="53"/>
      <c r="S14" s="53"/>
      <c r="T14" s="53"/>
      <c r="U14" s="53"/>
      <c r="V14" s="53"/>
      <c r="W14" s="53"/>
      <c r="X14" s="53"/>
      <c r="Y14" s="127" t="e">
        <f t="shared" si="1"/>
        <v>#DIV/0!</v>
      </c>
      <c r="Z14" s="54">
        <f t="shared" si="2"/>
        <v>0</v>
      </c>
      <c r="AA14" s="87">
        <f t="shared" si="3"/>
        <v>1</v>
      </c>
      <c r="AB14" s="55">
        <f>'01-01'!Z14</f>
        <v>0</v>
      </c>
      <c r="AC14" s="56">
        <f t="shared" si="4"/>
        <v>0</v>
      </c>
    </row>
    <row r="15" spans="1:29" ht="16.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  <c r="O15" s="44" t="s">
        <v>14</v>
      </c>
      <c r="P15" s="45">
        <f>成績登記簿!B15</f>
        <v>0</v>
      </c>
      <c r="Q15" s="45"/>
      <c r="R15" s="46"/>
      <c r="S15" s="46"/>
      <c r="T15" s="46"/>
      <c r="U15" s="46"/>
      <c r="V15" s="46"/>
      <c r="W15" s="46"/>
      <c r="X15" s="46"/>
      <c r="Y15" s="126" t="e">
        <f t="shared" si="1"/>
        <v>#DIV/0!</v>
      </c>
      <c r="Z15" s="47">
        <f t="shared" si="2"/>
        <v>0</v>
      </c>
      <c r="AA15" s="58">
        <f t="shared" si="3"/>
        <v>1</v>
      </c>
      <c r="AB15" s="49">
        <f>'01-01'!Z15</f>
        <v>0</v>
      </c>
      <c r="AC15" s="50">
        <f t="shared" si="4"/>
        <v>0</v>
      </c>
    </row>
    <row r="16" spans="1:29" ht="16.5" customHeight="1">
      <c r="A16" s="133" t="str">
        <f>$A$1</f>
        <v>嘉義縣立嘉新國民中學○○上學期第二次期中考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O16" s="51" t="s">
        <v>15</v>
      </c>
      <c r="P16" s="52">
        <f>成績登記簿!B16</f>
        <v>0</v>
      </c>
      <c r="Q16" s="52"/>
      <c r="R16" s="53"/>
      <c r="S16" s="53"/>
      <c r="T16" s="53"/>
      <c r="U16" s="53"/>
      <c r="V16" s="53"/>
      <c r="W16" s="53"/>
      <c r="X16" s="53"/>
      <c r="Y16" s="127" t="e">
        <f t="shared" si="1"/>
        <v>#DIV/0!</v>
      </c>
      <c r="Z16" s="54">
        <f t="shared" si="2"/>
        <v>0</v>
      </c>
      <c r="AA16" s="87">
        <f t="shared" si="3"/>
        <v>1</v>
      </c>
      <c r="AB16" s="55">
        <f>'01-01'!Z16</f>
        <v>0</v>
      </c>
      <c r="AC16" s="56">
        <f t="shared" si="4"/>
        <v>0</v>
      </c>
    </row>
    <row r="17" spans="1:29" ht="16.5" customHeight="1" thickBo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  <c r="O17" s="44" t="s">
        <v>16</v>
      </c>
      <c r="P17" s="45">
        <f>成績登記簿!B17</f>
        <v>0</v>
      </c>
      <c r="Q17" s="45"/>
      <c r="R17" s="46"/>
      <c r="S17" s="46"/>
      <c r="T17" s="46"/>
      <c r="U17" s="46"/>
      <c r="V17" s="46"/>
      <c r="W17" s="46"/>
      <c r="X17" s="46"/>
      <c r="Y17" s="126" t="e">
        <f t="shared" si="1"/>
        <v>#DIV/0!</v>
      </c>
      <c r="Z17" s="47">
        <f t="shared" si="2"/>
        <v>0</v>
      </c>
      <c r="AA17" s="58">
        <f t="shared" si="3"/>
        <v>1</v>
      </c>
      <c r="AB17" s="49">
        <f>'01-01'!Z17</f>
        <v>0</v>
      </c>
      <c r="AC17" s="50">
        <f t="shared" si="4"/>
        <v>0</v>
      </c>
    </row>
    <row r="18" spans="1:29" ht="16.5" customHeight="1">
      <c r="A18" s="43" t="s">
        <v>0</v>
      </c>
      <c r="B18" s="62" t="s">
        <v>1</v>
      </c>
      <c r="C18" s="62" t="s">
        <v>90</v>
      </c>
      <c r="D18" s="62" t="s">
        <v>91</v>
      </c>
      <c r="E18" s="62" t="s">
        <v>92</v>
      </c>
      <c r="F18" s="62" t="s">
        <v>93</v>
      </c>
      <c r="G18" s="62" t="s">
        <v>94</v>
      </c>
      <c r="H18" s="62" t="s">
        <v>95</v>
      </c>
      <c r="I18" s="62" t="s">
        <v>96</v>
      </c>
      <c r="J18" s="62" t="s">
        <v>72</v>
      </c>
      <c r="K18" s="62" t="s">
        <v>89</v>
      </c>
      <c r="L18" s="62" t="s">
        <v>74</v>
      </c>
      <c r="M18" s="64" t="s">
        <v>73</v>
      </c>
      <c r="O18" s="51" t="s">
        <v>17</v>
      </c>
      <c r="P18" s="52">
        <f>成績登記簿!B18</f>
        <v>0</v>
      </c>
      <c r="Q18" s="52"/>
      <c r="R18" s="53"/>
      <c r="S18" s="53"/>
      <c r="T18" s="53"/>
      <c r="U18" s="53"/>
      <c r="V18" s="53"/>
      <c r="W18" s="53"/>
      <c r="X18" s="53"/>
      <c r="Y18" s="127" t="e">
        <f t="shared" si="1"/>
        <v>#DIV/0!</v>
      </c>
      <c r="Z18" s="54">
        <f t="shared" si="2"/>
        <v>0</v>
      </c>
      <c r="AA18" s="87">
        <f t="shared" si="3"/>
        <v>1</v>
      </c>
      <c r="AB18" s="55">
        <f>'01-01'!Z18</f>
        <v>0</v>
      </c>
      <c r="AC18" s="56">
        <f t="shared" si="4"/>
        <v>0</v>
      </c>
    </row>
    <row r="19" spans="1:29" ht="16.5" customHeight="1">
      <c r="A19" s="91" t="str">
        <f>O4</f>
        <v>02</v>
      </c>
      <c r="B19" s="45">
        <f>P4</f>
        <v>0</v>
      </c>
      <c r="C19" s="46">
        <f t="shared" ref="C19:M19" si="5">R4</f>
        <v>0</v>
      </c>
      <c r="D19" s="46">
        <f t="shared" si="5"/>
        <v>0</v>
      </c>
      <c r="E19" s="46">
        <f t="shared" si="5"/>
        <v>0</v>
      </c>
      <c r="F19" s="46">
        <f t="shared" si="5"/>
        <v>0</v>
      </c>
      <c r="G19" s="46">
        <f t="shared" si="5"/>
        <v>0</v>
      </c>
      <c r="H19" s="46">
        <f t="shared" si="5"/>
        <v>0</v>
      </c>
      <c r="I19" s="46">
        <f t="shared" si="5"/>
        <v>0</v>
      </c>
      <c r="J19" s="125" t="e">
        <f t="shared" si="5"/>
        <v>#DIV/0!</v>
      </c>
      <c r="K19" s="47">
        <f t="shared" si="5"/>
        <v>0</v>
      </c>
      <c r="L19" s="90">
        <f t="shared" si="5"/>
        <v>1</v>
      </c>
      <c r="M19" s="58">
        <f t="shared" si="5"/>
        <v>0</v>
      </c>
      <c r="O19" s="44" t="s">
        <v>18</v>
      </c>
      <c r="P19" s="45">
        <f>成績登記簿!B19</f>
        <v>0</v>
      </c>
      <c r="Q19" s="45"/>
      <c r="R19" s="46"/>
      <c r="S19" s="46"/>
      <c r="T19" s="46"/>
      <c r="U19" s="46"/>
      <c r="V19" s="46"/>
      <c r="W19" s="46"/>
      <c r="X19" s="46"/>
      <c r="Y19" s="126" t="e">
        <f t="shared" si="1"/>
        <v>#DIV/0!</v>
      </c>
      <c r="Z19" s="47">
        <f t="shared" si="2"/>
        <v>0</v>
      </c>
      <c r="AA19" s="58">
        <f t="shared" si="3"/>
        <v>1</v>
      </c>
      <c r="AB19" s="49">
        <f>'01-01'!Z19</f>
        <v>0</v>
      </c>
      <c r="AC19" s="50">
        <f t="shared" si="4"/>
        <v>0</v>
      </c>
    </row>
    <row r="20" spans="1:29" ht="16.5" customHeight="1">
      <c r="A20" s="91"/>
      <c r="B20" s="45"/>
      <c r="C20" s="45"/>
      <c r="D20" s="45"/>
      <c r="E20" s="45"/>
      <c r="F20" s="45"/>
      <c r="G20" s="45"/>
      <c r="H20" s="45"/>
      <c r="I20" s="45"/>
      <c r="J20" s="52"/>
      <c r="K20" s="45"/>
      <c r="L20" s="45"/>
      <c r="M20" s="92"/>
      <c r="O20" s="51" t="s">
        <v>19</v>
      </c>
      <c r="P20" s="52">
        <f>成績登記簿!B20</f>
        <v>0</v>
      </c>
      <c r="Q20" s="52"/>
      <c r="R20" s="53"/>
      <c r="S20" s="53"/>
      <c r="T20" s="53"/>
      <c r="U20" s="53"/>
      <c r="V20" s="53"/>
      <c r="W20" s="53"/>
      <c r="X20" s="53"/>
      <c r="Y20" s="127" t="e">
        <f t="shared" si="1"/>
        <v>#DIV/0!</v>
      </c>
      <c r="Z20" s="54">
        <f t="shared" si="2"/>
        <v>0</v>
      </c>
      <c r="AA20" s="87">
        <f t="shared" si="3"/>
        <v>1</v>
      </c>
      <c r="AB20" s="55">
        <f>'01-01'!Z20</f>
        <v>0</v>
      </c>
      <c r="AC20" s="56">
        <f t="shared" si="4"/>
        <v>0</v>
      </c>
    </row>
    <row r="21" spans="1:29" ht="16.5" customHeight="1">
      <c r="A21" s="91"/>
      <c r="B21" s="45" t="s">
        <v>58</v>
      </c>
      <c r="C21" s="45">
        <f>$R$38</f>
        <v>0</v>
      </c>
      <c r="D21" s="45">
        <f>$S$38</f>
        <v>0</v>
      </c>
      <c r="E21" s="45">
        <f>$T$38</f>
        <v>0</v>
      </c>
      <c r="F21" s="45">
        <f>$U$38</f>
        <v>0</v>
      </c>
      <c r="G21" s="45">
        <f>$V$38</f>
        <v>0</v>
      </c>
      <c r="H21" s="45">
        <f>$W$38</f>
        <v>0</v>
      </c>
      <c r="I21" s="45">
        <f>$X$38</f>
        <v>0</v>
      </c>
      <c r="J21" s="52">
        <f>$Y$38</f>
        <v>0</v>
      </c>
      <c r="K21" s="45"/>
      <c r="L21" s="45"/>
      <c r="M21" s="92"/>
      <c r="O21" s="44" t="s">
        <v>20</v>
      </c>
      <c r="P21" s="45">
        <f>成績登記簿!B21</f>
        <v>0</v>
      </c>
      <c r="Q21" s="45"/>
      <c r="R21" s="46"/>
      <c r="S21" s="46"/>
      <c r="T21" s="46"/>
      <c r="U21" s="46"/>
      <c r="V21" s="46"/>
      <c r="W21" s="46"/>
      <c r="X21" s="46"/>
      <c r="Y21" s="126" t="e">
        <f t="shared" si="1"/>
        <v>#DIV/0!</v>
      </c>
      <c r="Z21" s="47">
        <f t="shared" si="2"/>
        <v>0</v>
      </c>
      <c r="AA21" s="58">
        <f t="shared" si="3"/>
        <v>1</v>
      </c>
      <c r="AB21" s="49">
        <f>'01-01'!Z21</f>
        <v>0</v>
      </c>
      <c r="AC21" s="50">
        <f t="shared" si="4"/>
        <v>0</v>
      </c>
    </row>
    <row r="22" spans="1:29" ht="16.5" customHeight="1">
      <c r="A22" s="91"/>
      <c r="B22" s="45" t="s">
        <v>59</v>
      </c>
      <c r="C22" s="45">
        <f>$R$39</f>
        <v>0</v>
      </c>
      <c r="D22" s="45">
        <f>$S$39</f>
        <v>0</v>
      </c>
      <c r="E22" s="45">
        <f>$T$39</f>
        <v>0</v>
      </c>
      <c r="F22" s="45">
        <f>$U$39</f>
        <v>0</v>
      </c>
      <c r="G22" s="45">
        <f>$V$39</f>
        <v>0</v>
      </c>
      <c r="H22" s="45">
        <f>$W$39</f>
        <v>0</v>
      </c>
      <c r="I22" s="45">
        <f>$X$39</f>
        <v>0</v>
      </c>
      <c r="J22" s="52">
        <f>$Y$39</f>
        <v>0</v>
      </c>
      <c r="K22" s="45"/>
      <c r="L22" s="45"/>
      <c r="M22" s="92"/>
      <c r="O22" s="51" t="s">
        <v>21</v>
      </c>
      <c r="P22" s="52">
        <f>成績登記簿!B22</f>
        <v>0</v>
      </c>
      <c r="Q22" s="52"/>
      <c r="R22" s="53"/>
      <c r="S22" s="53"/>
      <c r="T22" s="53"/>
      <c r="U22" s="53"/>
      <c r="V22" s="53"/>
      <c r="W22" s="53"/>
      <c r="X22" s="53"/>
      <c r="Y22" s="127" t="e">
        <f t="shared" si="1"/>
        <v>#DIV/0!</v>
      </c>
      <c r="Z22" s="54">
        <f t="shared" si="2"/>
        <v>0</v>
      </c>
      <c r="AA22" s="87">
        <f t="shared" si="3"/>
        <v>1</v>
      </c>
      <c r="AB22" s="55">
        <f>'01-01'!Z22</f>
        <v>0</v>
      </c>
      <c r="AC22" s="56">
        <f t="shared" si="4"/>
        <v>0</v>
      </c>
    </row>
    <row r="23" spans="1:29" ht="16.5" customHeight="1">
      <c r="A23" s="91"/>
      <c r="B23" s="45" t="s">
        <v>60</v>
      </c>
      <c r="C23" s="45">
        <f>$R$40</f>
        <v>0</v>
      </c>
      <c r="D23" s="45">
        <f>$S$40</f>
        <v>0</v>
      </c>
      <c r="E23" s="45">
        <f>$T$40</f>
        <v>0</v>
      </c>
      <c r="F23" s="45">
        <f>$U$40</f>
        <v>0</v>
      </c>
      <c r="G23" s="45">
        <f>$V$40</f>
        <v>0</v>
      </c>
      <c r="H23" s="45">
        <f>$W$40</f>
        <v>0</v>
      </c>
      <c r="I23" s="45">
        <f>$X$40</f>
        <v>0</v>
      </c>
      <c r="J23" s="52">
        <f>$Y$40</f>
        <v>0</v>
      </c>
      <c r="K23" s="45"/>
      <c r="L23" s="45"/>
      <c r="M23" s="92"/>
      <c r="O23" s="44" t="s">
        <v>22</v>
      </c>
      <c r="P23" s="45">
        <f>成績登記簿!B23</f>
        <v>0</v>
      </c>
      <c r="Q23" s="45"/>
      <c r="R23" s="46"/>
      <c r="S23" s="46"/>
      <c r="T23" s="46"/>
      <c r="U23" s="46"/>
      <c r="V23" s="46"/>
      <c r="W23" s="46"/>
      <c r="X23" s="46"/>
      <c r="Y23" s="126" t="e">
        <f t="shared" si="1"/>
        <v>#DIV/0!</v>
      </c>
      <c r="Z23" s="47">
        <f t="shared" si="2"/>
        <v>0</v>
      </c>
      <c r="AA23" s="58">
        <f t="shared" si="3"/>
        <v>1</v>
      </c>
      <c r="AB23" s="49">
        <f>'01-01'!Z23</f>
        <v>0</v>
      </c>
      <c r="AC23" s="50">
        <f t="shared" si="4"/>
        <v>0</v>
      </c>
    </row>
    <row r="24" spans="1:29" ht="16.5" customHeight="1">
      <c r="A24" s="91"/>
      <c r="B24" s="45" t="s">
        <v>61</v>
      </c>
      <c r="C24" s="45">
        <f>$R$41</f>
        <v>0</v>
      </c>
      <c r="D24" s="45">
        <f>$S$41</f>
        <v>0</v>
      </c>
      <c r="E24" s="45">
        <f>$T$41</f>
        <v>0</v>
      </c>
      <c r="F24" s="45">
        <f>$U$41</f>
        <v>0</v>
      </c>
      <c r="G24" s="45">
        <f>$V$41</f>
        <v>0</v>
      </c>
      <c r="H24" s="45">
        <f>$W$41</f>
        <v>0</v>
      </c>
      <c r="I24" s="45">
        <f>$X$41</f>
        <v>0</v>
      </c>
      <c r="J24" s="52">
        <f>$Y$41</f>
        <v>0</v>
      </c>
      <c r="K24" s="45"/>
      <c r="L24" s="45"/>
      <c r="M24" s="92"/>
      <c r="O24" s="51" t="s">
        <v>23</v>
      </c>
      <c r="P24" s="52">
        <f>成績登記簿!B24</f>
        <v>0</v>
      </c>
      <c r="Q24" s="52"/>
      <c r="R24" s="53"/>
      <c r="S24" s="53"/>
      <c r="T24" s="53"/>
      <c r="U24" s="53"/>
      <c r="V24" s="53"/>
      <c r="W24" s="53"/>
      <c r="X24" s="53"/>
      <c r="Y24" s="127" t="e">
        <f t="shared" si="1"/>
        <v>#DIV/0!</v>
      </c>
      <c r="Z24" s="54">
        <f t="shared" si="2"/>
        <v>0</v>
      </c>
      <c r="AA24" s="87">
        <f t="shared" si="3"/>
        <v>1</v>
      </c>
      <c r="AB24" s="55">
        <f>'01-01'!Z24</f>
        <v>0</v>
      </c>
      <c r="AC24" s="56">
        <f t="shared" si="4"/>
        <v>0</v>
      </c>
    </row>
    <row r="25" spans="1:29" ht="16.5" customHeight="1">
      <c r="A25" s="91"/>
      <c r="B25" s="45" t="s">
        <v>103</v>
      </c>
      <c r="C25" s="45">
        <f>$R$42</f>
        <v>0</v>
      </c>
      <c r="D25" s="45">
        <f>$S$42</f>
        <v>0</v>
      </c>
      <c r="E25" s="45">
        <f>$T$42</f>
        <v>0</v>
      </c>
      <c r="F25" s="45">
        <f>$U$42</f>
        <v>0</v>
      </c>
      <c r="G25" s="45">
        <f>$V$42</f>
        <v>0</v>
      </c>
      <c r="H25" s="45">
        <f>$W$42</f>
        <v>0</v>
      </c>
      <c r="I25" s="45">
        <f>$X$42</f>
        <v>0</v>
      </c>
      <c r="J25" s="52">
        <f>$Y$42</f>
        <v>0</v>
      </c>
      <c r="K25" s="45"/>
      <c r="L25" s="45"/>
      <c r="M25" s="92"/>
      <c r="O25" s="44" t="s">
        <v>24</v>
      </c>
      <c r="P25" s="45">
        <f>成績登記簿!B25</f>
        <v>0</v>
      </c>
      <c r="Q25" s="45"/>
      <c r="R25" s="46"/>
      <c r="S25" s="46"/>
      <c r="T25" s="46"/>
      <c r="U25" s="46"/>
      <c r="V25" s="46"/>
      <c r="W25" s="46"/>
      <c r="X25" s="46"/>
      <c r="Y25" s="126" t="e">
        <f t="shared" si="1"/>
        <v>#DIV/0!</v>
      </c>
      <c r="Z25" s="47">
        <f t="shared" si="2"/>
        <v>0</v>
      </c>
      <c r="AA25" s="58">
        <f t="shared" si="3"/>
        <v>1</v>
      </c>
      <c r="AB25" s="49">
        <f>'01-01'!Z25</f>
        <v>0</v>
      </c>
      <c r="AC25" s="50">
        <f t="shared" si="4"/>
        <v>0</v>
      </c>
    </row>
    <row r="26" spans="1:29" ht="16.5" customHeight="1">
      <c r="A26" s="91"/>
      <c r="B26" s="45" t="s">
        <v>106</v>
      </c>
      <c r="C26" s="45">
        <f>$R$43</f>
        <v>0</v>
      </c>
      <c r="D26" s="45">
        <f>$S$43</f>
        <v>0</v>
      </c>
      <c r="E26" s="45">
        <f>$T$43</f>
        <v>0</v>
      </c>
      <c r="F26" s="45">
        <f>$U$43</f>
        <v>0</v>
      </c>
      <c r="G26" s="45">
        <f>$V$43</f>
        <v>0</v>
      </c>
      <c r="H26" s="45">
        <f>$W$43</f>
        <v>0</v>
      </c>
      <c r="I26" s="45">
        <f>$X$43</f>
        <v>0</v>
      </c>
      <c r="J26" s="96">
        <f>$Y$43</f>
        <v>0</v>
      </c>
      <c r="K26" s="45"/>
      <c r="L26" s="45"/>
      <c r="M26" s="92"/>
      <c r="O26" s="51" t="s">
        <v>25</v>
      </c>
      <c r="P26" s="52">
        <f>成績登記簿!B26</f>
        <v>0</v>
      </c>
      <c r="Q26" s="52"/>
      <c r="R26" s="53"/>
      <c r="S26" s="53"/>
      <c r="T26" s="53"/>
      <c r="U26" s="53"/>
      <c r="V26" s="53"/>
      <c r="W26" s="53"/>
      <c r="X26" s="53"/>
      <c r="Y26" s="127" t="e">
        <f t="shared" si="1"/>
        <v>#DIV/0!</v>
      </c>
      <c r="Z26" s="54">
        <f t="shared" si="2"/>
        <v>0</v>
      </c>
      <c r="AA26" s="87">
        <f t="shared" si="3"/>
        <v>1</v>
      </c>
      <c r="AB26" s="55">
        <f>'01-01'!Z26</f>
        <v>0</v>
      </c>
      <c r="AC26" s="56">
        <f t="shared" si="4"/>
        <v>0</v>
      </c>
    </row>
    <row r="27" spans="1:29" ht="16.5" customHeight="1">
      <c r="A27" s="91"/>
      <c r="B27" s="45" t="s">
        <v>63</v>
      </c>
      <c r="C27" s="45" t="e">
        <f>$R$44</f>
        <v>#DIV/0!</v>
      </c>
      <c r="D27" s="45" t="e">
        <f>$S$44</f>
        <v>#DIV/0!</v>
      </c>
      <c r="E27" s="45" t="e">
        <f>$T$44</f>
        <v>#DIV/0!</v>
      </c>
      <c r="F27" s="45" t="e">
        <f>$U$44</f>
        <v>#DIV/0!</v>
      </c>
      <c r="G27" s="45" t="e">
        <f>$V$44</f>
        <v>#DIV/0!</v>
      </c>
      <c r="H27" s="45" t="e">
        <f>$W$44</f>
        <v>#DIV/0!</v>
      </c>
      <c r="I27" s="94" t="e">
        <f>$X$44</f>
        <v>#DIV/0!</v>
      </c>
      <c r="J27" s="96" t="s">
        <v>97</v>
      </c>
      <c r="K27" s="129"/>
      <c r="L27" s="129"/>
      <c r="M27" s="130"/>
      <c r="O27" s="44" t="s">
        <v>26</v>
      </c>
      <c r="P27" s="45">
        <f>成績登記簿!B27</f>
        <v>0</v>
      </c>
      <c r="Q27" s="45"/>
      <c r="R27" s="46"/>
      <c r="S27" s="46"/>
      <c r="T27" s="46"/>
      <c r="U27" s="46"/>
      <c r="V27" s="46"/>
      <c r="W27" s="46"/>
      <c r="X27" s="46"/>
      <c r="Y27" s="126" t="e">
        <f t="shared" si="1"/>
        <v>#DIV/0!</v>
      </c>
      <c r="Z27" s="47">
        <f t="shared" si="2"/>
        <v>0</v>
      </c>
      <c r="AA27" s="58">
        <f t="shared" si="3"/>
        <v>1</v>
      </c>
      <c r="AB27" s="49">
        <f>'01-01'!Z27</f>
        <v>0</v>
      </c>
      <c r="AC27" s="50">
        <f t="shared" si="4"/>
        <v>0</v>
      </c>
    </row>
    <row r="28" spans="1:29" ht="16.5" customHeight="1" thickBot="1">
      <c r="A28" s="93"/>
      <c r="B28" s="73" t="s">
        <v>64</v>
      </c>
      <c r="C28" s="73" t="e">
        <f>$R$45</f>
        <v>#DIV/0!</v>
      </c>
      <c r="D28" s="73" t="e">
        <f>$S$45</f>
        <v>#DIV/0!</v>
      </c>
      <c r="E28" s="73" t="e">
        <f>$T$45</f>
        <v>#DIV/0!</v>
      </c>
      <c r="F28" s="73" t="e">
        <f>$U$45</f>
        <v>#DIV/0!</v>
      </c>
      <c r="G28" s="73" t="e">
        <f>$V$45</f>
        <v>#DIV/0!</v>
      </c>
      <c r="H28" s="73" t="e">
        <f>$W$45</f>
        <v>#DIV/0!</v>
      </c>
      <c r="I28" s="95" t="e">
        <f>$X$45</f>
        <v>#DIV/0!</v>
      </c>
      <c r="J28" s="97" t="s">
        <v>98</v>
      </c>
      <c r="K28" s="131"/>
      <c r="L28" s="131"/>
      <c r="M28" s="132"/>
      <c r="O28" s="51" t="s">
        <v>27</v>
      </c>
      <c r="P28" s="52">
        <f>成績登記簿!B28</f>
        <v>0</v>
      </c>
      <c r="Q28" s="52"/>
      <c r="R28" s="53"/>
      <c r="S28" s="53"/>
      <c r="T28" s="53"/>
      <c r="U28" s="53"/>
      <c r="V28" s="53"/>
      <c r="W28" s="53"/>
      <c r="X28" s="53"/>
      <c r="Y28" s="127" t="e">
        <f t="shared" si="1"/>
        <v>#DIV/0!</v>
      </c>
      <c r="Z28" s="54">
        <f t="shared" si="2"/>
        <v>0</v>
      </c>
      <c r="AA28" s="87">
        <f t="shared" si="3"/>
        <v>1</v>
      </c>
      <c r="AB28" s="55">
        <f>'01-01'!Z28</f>
        <v>0</v>
      </c>
      <c r="AC28" s="56">
        <f t="shared" si="4"/>
        <v>0</v>
      </c>
    </row>
    <row r="29" spans="1:29" ht="16.5" customHeight="1">
      <c r="O29" s="44" t="s">
        <v>28</v>
      </c>
      <c r="P29" s="45">
        <f>成績登記簿!B29</f>
        <v>0</v>
      </c>
      <c r="Q29" s="45"/>
      <c r="R29" s="46"/>
      <c r="S29" s="46"/>
      <c r="T29" s="46"/>
      <c r="U29" s="46"/>
      <c r="V29" s="46"/>
      <c r="W29" s="46"/>
      <c r="X29" s="46"/>
      <c r="Y29" s="126" t="e">
        <f t="shared" si="1"/>
        <v>#DIV/0!</v>
      </c>
      <c r="Z29" s="47">
        <f t="shared" si="2"/>
        <v>0</v>
      </c>
      <c r="AA29" s="58">
        <f t="shared" si="3"/>
        <v>1</v>
      </c>
      <c r="AB29" s="49">
        <f>'01-01'!Z29</f>
        <v>0</v>
      </c>
      <c r="AC29" s="50">
        <f t="shared" si="4"/>
        <v>0</v>
      </c>
    </row>
    <row r="30" spans="1:29" ht="16.5" customHeight="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  <c r="O30" s="51" t="s">
        <v>29</v>
      </c>
      <c r="P30" s="52">
        <f>成績登記簿!B30</f>
        <v>0</v>
      </c>
      <c r="Q30" s="52"/>
      <c r="R30" s="53"/>
      <c r="S30" s="53"/>
      <c r="T30" s="53"/>
      <c r="U30" s="53"/>
      <c r="V30" s="53"/>
      <c r="W30" s="53"/>
      <c r="X30" s="53"/>
      <c r="Y30" s="127" t="e">
        <f t="shared" si="1"/>
        <v>#DIV/0!</v>
      </c>
      <c r="Z30" s="54">
        <f t="shared" si="2"/>
        <v>0</v>
      </c>
      <c r="AA30" s="87">
        <f t="shared" si="3"/>
        <v>1</v>
      </c>
      <c r="AB30" s="55">
        <f>'01-01'!Z30</f>
        <v>0</v>
      </c>
      <c r="AC30" s="56">
        <f t="shared" si="4"/>
        <v>0</v>
      </c>
    </row>
    <row r="31" spans="1:29" ht="16.5" customHeight="1">
      <c r="A31" s="133" t="str">
        <f>$A$1</f>
        <v>嘉義縣立嘉新國民中學○○上學期第二次期中考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O31" s="44" t="s">
        <v>30</v>
      </c>
      <c r="P31" s="45">
        <f>成績登記簿!B31</f>
        <v>0</v>
      </c>
      <c r="Q31" s="45"/>
      <c r="R31" s="46"/>
      <c r="S31" s="46"/>
      <c r="T31" s="46"/>
      <c r="U31" s="46"/>
      <c r="V31" s="46"/>
      <c r="W31" s="46"/>
      <c r="X31" s="46"/>
      <c r="Y31" s="126" t="e">
        <f t="shared" si="1"/>
        <v>#DIV/0!</v>
      </c>
      <c r="Z31" s="47">
        <f t="shared" si="2"/>
        <v>0</v>
      </c>
      <c r="AA31" s="58">
        <f t="shared" si="3"/>
        <v>1</v>
      </c>
      <c r="AB31" s="49">
        <f>'01-01'!Z31</f>
        <v>0</v>
      </c>
      <c r="AC31" s="50">
        <f t="shared" si="4"/>
        <v>0</v>
      </c>
    </row>
    <row r="32" spans="1:29" ht="16.5" customHeight="1" thickBo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  <c r="O32" s="51" t="s">
        <v>31</v>
      </c>
      <c r="P32" s="52">
        <f>成績登記簿!B32</f>
        <v>0</v>
      </c>
      <c r="Q32" s="52"/>
      <c r="R32" s="53"/>
      <c r="S32" s="53"/>
      <c r="T32" s="53"/>
      <c r="U32" s="53"/>
      <c r="V32" s="53"/>
      <c r="W32" s="53"/>
      <c r="X32" s="53"/>
      <c r="Y32" s="127" t="e">
        <f t="shared" si="1"/>
        <v>#DIV/0!</v>
      </c>
      <c r="Z32" s="54">
        <f t="shared" si="2"/>
        <v>0</v>
      </c>
      <c r="AA32" s="87">
        <f t="shared" si="3"/>
        <v>1</v>
      </c>
      <c r="AB32" s="55">
        <f>'01-01'!Z32</f>
        <v>0</v>
      </c>
      <c r="AC32" s="56">
        <f t="shared" si="4"/>
        <v>0</v>
      </c>
    </row>
    <row r="33" spans="1:29" ht="16.5" customHeight="1">
      <c r="A33" s="43" t="s">
        <v>0</v>
      </c>
      <c r="B33" s="62" t="s">
        <v>1</v>
      </c>
      <c r="C33" s="62" t="s">
        <v>90</v>
      </c>
      <c r="D33" s="62" t="s">
        <v>91</v>
      </c>
      <c r="E33" s="62" t="s">
        <v>92</v>
      </c>
      <c r="F33" s="62" t="s">
        <v>93</v>
      </c>
      <c r="G33" s="62" t="s">
        <v>94</v>
      </c>
      <c r="H33" s="62" t="s">
        <v>95</v>
      </c>
      <c r="I33" s="62" t="s">
        <v>96</v>
      </c>
      <c r="J33" s="62" t="s">
        <v>72</v>
      </c>
      <c r="K33" s="62" t="s">
        <v>89</v>
      </c>
      <c r="L33" s="62" t="s">
        <v>74</v>
      </c>
      <c r="M33" s="64" t="s">
        <v>73</v>
      </c>
      <c r="O33" s="44" t="s">
        <v>32</v>
      </c>
      <c r="P33" s="45">
        <f>成績登記簿!B33</f>
        <v>0</v>
      </c>
      <c r="Q33" s="45"/>
      <c r="R33" s="46"/>
      <c r="S33" s="46"/>
      <c r="T33" s="46"/>
      <c r="U33" s="46"/>
      <c r="V33" s="46"/>
      <c r="W33" s="46"/>
      <c r="X33" s="46"/>
      <c r="Y33" s="126" t="e">
        <f t="shared" si="1"/>
        <v>#DIV/0!</v>
      </c>
      <c r="Z33" s="47">
        <f t="shared" si="2"/>
        <v>0</v>
      </c>
      <c r="AA33" s="58">
        <f t="shared" si="3"/>
        <v>1</v>
      </c>
      <c r="AB33" s="49">
        <f>'01-01'!Z33</f>
        <v>0</v>
      </c>
      <c r="AC33" s="50">
        <f t="shared" si="4"/>
        <v>0</v>
      </c>
    </row>
    <row r="34" spans="1:29" ht="16.5" customHeight="1">
      <c r="A34" s="91" t="str">
        <f>O5</f>
        <v>03</v>
      </c>
      <c r="B34" s="45">
        <f>P5</f>
        <v>0</v>
      </c>
      <c r="C34" s="46">
        <f>R5</f>
        <v>0</v>
      </c>
      <c r="D34" s="46">
        <f t="shared" ref="D34:M34" si="6">S5</f>
        <v>0</v>
      </c>
      <c r="E34" s="46">
        <f t="shared" si="6"/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125" t="e">
        <f t="shared" si="6"/>
        <v>#DIV/0!</v>
      </c>
      <c r="K34" s="47">
        <f t="shared" si="6"/>
        <v>0</v>
      </c>
      <c r="L34" s="90">
        <f t="shared" si="6"/>
        <v>1</v>
      </c>
      <c r="M34" s="58">
        <f t="shared" si="6"/>
        <v>0</v>
      </c>
      <c r="O34" s="51" t="s">
        <v>33</v>
      </c>
      <c r="P34" s="52">
        <f>成績登記簿!B34</f>
        <v>0</v>
      </c>
      <c r="Q34" s="52"/>
      <c r="R34" s="53"/>
      <c r="S34" s="53"/>
      <c r="T34" s="53"/>
      <c r="U34" s="53"/>
      <c r="V34" s="53"/>
      <c r="W34" s="53"/>
      <c r="X34" s="53"/>
      <c r="Y34" s="127" t="e">
        <f t="shared" si="1"/>
        <v>#DIV/0!</v>
      </c>
      <c r="Z34" s="54">
        <f t="shared" si="2"/>
        <v>0</v>
      </c>
      <c r="AA34" s="87">
        <f t="shared" si="3"/>
        <v>1</v>
      </c>
      <c r="AB34" s="55">
        <f>'01-01'!Z34</f>
        <v>0</v>
      </c>
      <c r="AC34" s="56">
        <f t="shared" si="4"/>
        <v>0</v>
      </c>
    </row>
    <row r="35" spans="1:29" ht="16.5" customHeight="1">
      <c r="A35" s="91"/>
      <c r="B35" s="45"/>
      <c r="C35" s="45"/>
      <c r="D35" s="45"/>
      <c r="E35" s="45"/>
      <c r="F35" s="45"/>
      <c r="G35" s="45"/>
      <c r="H35" s="45"/>
      <c r="I35" s="45"/>
      <c r="J35" s="52"/>
      <c r="K35" s="45"/>
      <c r="L35" s="45"/>
      <c r="M35" s="92"/>
      <c r="O35" s="44" t="s">
        <v>34</v>
      </c>
      <c r="P35" s="45">
        <f>成績登記簿!B35</f>
        <v>0</v>
      </c>
      <c r="Q35" s="45"/>
      <c r="R35" s="46"/>
      <c r="S35" s="46"/>
      <c r="T35" s="46"/>
      <c r="U35" s="46"/>
      <c r="V35" s="46"/>
      <c r="W35" s="46"/>
      <c r="X35" s="46"/>
      <c r="Y35" s="126" t="e">
        <f t="shared" si="1"/>
        <v>#DIV/0!</v>
      </c>
      <c r="Z35" s="47">
        <f t="shared" si="2"/>
        <v>0</v>
      </c>
      <c r="AA35" s="58">
        <f t="shared" si="3"/>
        <v>1</v>
      </c>
      <c r="AB35" s="49">
        <f>'01-01'!Z35</f>
        <v>0</v>
      </c>
      <c r="AC35" s="50">
        <f t="shared" si="4"/>
        <v>0</v>
      </c>
    </row>
    <row r="36" spans="1:29" ht="16.5" customHeight="1">
      <c r="A36" s="91"/>
      <c r="B36" s="45" t="s">
        <v>58</v>
      </c>
      <c r="C36" s="45">
        <f>$R$38</f>
        <v>0</v>
      </c>
      <c r="D36" s="45">
        <f>$S$38</f>
        <v>0</v>
      </c>
      <c r="E36" s="45">
        <f>$T$38</f>
        <v>0</v>
      </c>
      <c r="F36" s="45">
        <f>$U$38</f>
        <v>0</v>
      </c>
      <c r="G36" s="45">
        <f>$V$38</f>
        <v>0</v>
      </c>
      <c r="H36" s="45">
        <f>$W$38</f>
        <v>0</v>
      </c>
      <c r="I36" s="45">
        <f>$X$38</f>
        <v>0</v>
      </c>
      <c r="J36" s="52">
        <f>$Y$38</f>
        <v>0</v>
      </c>
      <c r="K36" s="45"/>
      <c r="L36" s="45"/>
      <c r="M36" s="92"/>
      <c r="O36" s="51" t="s">
        <v>35</v>
      </c>
      <c r="P36" s="52">
        <f>成績登記簿!B36</f>
        <v>0</v>
      </c>
      <c r="Q36" s="52"/>
      <c r="R36" s="53"/>
      <c r="S36" s="53"/>
      <c r="T36" s="53"/>
      <c r="U36" s="53"/>
      <c r="V36" s="53"/>
      <c r="W36" s="53"/>
      <c r="X36" s="53"/>
      <c r="Y36" s="127" t="e">
        <f t="shared" si="1"/>
        <v>#DIV/0!</v>
      </c>
      <c r="Z36" s="54">
        <f t="shared" si="2"/>
        <v>0</v>
      </c>
      <c r="AA36" s="87">
        <f t="shared" si="3"/>
        <v>1</v>
      </c>
      <c r="AB36" s="55">
        <f>'01-01'!Z36</f>
        <v>0</v>
      </c>
      <c r="AC36" s="56">
        <f t="shared" si="4"/>
        <v>0</v>
      </c>
    </row>
    <row r="37" spans="1:29" ht="16.5" customHeight="1" thickBot="1">
      <c r="A37" s="91"/>
      <c r="B37" s="45" t="s">
        <v>59</v>
      </c>
      <c r="C37" s="45">
        <f>$R$39</f>
        <v>0</v>
      </c>
      <c r="D37" s="45">
        <f>$S$39</f>
        <v>0</v>
      </c>
      <c r="E37" s="45">
        <f>$T$39</f>
        <v>0</v>
      </c>
      <c r="F37" s="45">
        <f>$U$39</f>
        <v>0</v>
      </c>
      <c r="G37" s="45">
        <f>$V$39</f>
        <v>0</v>
      </c>
      <c r="H37" s="45">
        <f>$W$39</f>
        <v>0</v>
      </c>
      <c r="I37" s="45">
        <f>$X$39</f>
        <v>0</v>
      </c>
      <c r="J37" s="52">
        <f>$Y$39</f>
        <v>0</v>
      </c>
      <c r="K37" s="45"/>
      <c r="L37" s="45"/>
      <c r="M37" s="92"/>
      <c r="O37" s="44" t="s">
        <v>36</v>
      </c>
      <c r="P37" s="45">
        <f>成績登記簿!B37</f>
        <v>0</v>
      </c>
      <c r="Q37" s="45"/>
      <c r="R37" s="46"/>
      <c r="S37" s="46"/>
      <c r="T37" s="46"/>
      <c r="U37" s="46"/>
      <c r="V37" s="46"/>
      <c r="W37" s="46"/>
      <c r="X37" s="46"/>
      <c r="Y37" s="126" t="e">
        <f t="shared" si="1"/>
        <v>#DIV/0!</v>
      </c>
      <c r="Z37" s="47">
        <f t="shared" si="2"/>
        <v>0</v>
      </c>
      <c r="AA37" s="58">
        <f t="shared" si="3"/>
        <v>1</v>
      </c>
      <c r="AB37" s="49">
        <f>'01-01'!Z37</f>
        <v>0</v>
      </c>
      <c r="AC37" s="50">
        <f t="shared" si="4"/>
        <v>0</v>
      </c>
    </row>
    <row r="38" spans="1:29" ht="16.5" customHeight="1">
      <c r="A38" s="91"/>
      <c r="B38" s="45" t="s">
        <v>60</v>
      </c>
      <c r="C38" s="45">
        <f>$R$40</f>
        <v>0</v>
      </c>
      <c r="D38" s="45">
        <f>$S$40</f>
        <v>0</v>
      </c>
      <c r="E38" s="45">
        <f>$T$40</f>
        <v>0</v>
      </c>
      <c r="F38" s="45">
        <f>$U$40</f>
        <v>0</v>
      </c>
      <c r="G38" s="45">
        <f>$V$40</f>
        <v>0</v>
      </c>
      <c r="H38" s="45">
        <f>$W$40</f>
        <v>0</v>
      </c>
      <c r="I38" s="45">
        <f>$X$40</f>
        <v>0</v>
      </c>
      <c r="J38" s="52">
        <f>$Y$40</f>
        <v>0</v>
      </c>
      <c r="K38" s="45"/>
      <c r="L38" s="45"/>
      <c r="M38" s="92"/>
      <c r="O38" s="67"/>
      <c r="P38" s="68" t="s">
        <v>104</v>
      </c>
      <c r="Q38" s="82" t="s">
        <v>76</v>
      </c>
      <c r="R38" s="68">
        <f t="shared" ref="R38:Y38" si="7">COUNTIF(R$3:R$37,"&gt;=90")</f>
        <v>0</v>
      </c>
      <c r="S38" s="68">
        <f t="shared" si="7"/>
        <v>0</v>
      </c>
      <c r="T38" s="68">
        <f t="shared" si="7"/>
        <v>0</v>
      </c>
      <c r="U38" s="68">
        <f t="shared" si="7"/>
        <v>0</v>
      </c>
      <c r="V38" s="68">
        <f t="shared" si="7"/>
        <v>0</v>
      </c>
      <c r="W38" s="68">
        <f t="shared" si="7"/>
        <v>0</v>
      </c>
      <c r="X38" s="68">
        <f t="shared" si="7"/>
        <v>0</v>
      </c>
      <c r="Y38" s="68">
        <f t="shared" si="7"/>
        <v>0</v>
      </c>
      <c r="Z38" s="68"/>
      <c r="AA38" s="69"/>
      <c r="AB38" s="70" t="s">
        <v>77</v>
      </c>
      <c r="AC38" s="57" t="e">
        <f>AVERAGEIF($Q$3:$Q$37,1,$AC$3:$AC$37)</f>
        <v>#DIV/0!</v>
      </c>
    </row>
    <row r="39" spans="1:29" ht="16.5" customHeight="1">
      <c r="A39" s="91"/>
      <c r="B39" s="45" t="s">
        <v>61</v>
      </c>
      <c r="C39" s="45">
        <f>$R$41</f>
        <v>0</v>
      </c>
      <c r="D39" s="45">
        <f>$S$41</f>
        <v>0</v>
      </c>
      <c r="E39" s="45">
        <f>$T$41</f>
        <v>0</v>
      </c>
      <c r="F39" s="45">
        <f>$U$41</f>
        <v>0</v>
      </c>
      <c r="G39" s="45">
        <f>$V$41</f>
        <v>0</v>
      </c>
      <c r="H39" s="45">
        <f>$W$41</f>
        <v>0</v>
      </c>
      <c r="I39" s="45">
        <f>$X$41</f>
        <v>0</v>
      </c>
      <c r="J39" s="52">
        <f>$Y$41</f>
        <v>0</v>
      </c>
      <c r="K39" s="45"/>
      <c r="L39" s="45"/>
      <c r="M39" s="92"/>
      <c r="O39" s="71"/>
      <c r="P39" s="45"/>
      <c r="Q39" s="83" t="s">
        <v>78</v>
      </c>
      <c r="R39" s="45">
        <f t="shared" ref="R39:Y39" si="8">COUNTIF(R$3:R$37,"&gt;=80")-COUNTIF(R$3:R$37,"&gt;=90")</f>
        <v>0</v>
      </c>
      <c r="S39" s="45">
        <f t="shared" si="8"/>
        <v>0</v>
      </c>
      <c r="T39" s="45">
        <f t="shared" si="8"/>
        <v>0</v>
      </c>
      <c r="U39" s="45">
        <f t="shared" si="8"/>
        <v>0</v>
      </c>
      <c r="V39" s="45">
        <f t="shared" si="8"/>
        <v>0</v>
      </c>
      <c r="W39" s="45">
        <f t="shared" si="8"/>
        <v>0</v>
      </c>
      <c r="X39" s="45">
        <f t="shared" si="8"/>
        <v>0</v>
      </c>
      <c r="Y39" s="45">
        <f t="shared" si="8"/>
        <v>0</v>
      </c>
      <c r="Z39" s="45"/>
      <c r="AA39" s="48"/>
      <c r="AB39" s="72" t="s">
        <v>79</v>
      </c>
      <c r="AC39" s="58" t="e">
        <f>AVERAGEIF($Q$3:$Q$37,2,$AC$3:$AC$37)</f>
        <v>#DIV/0!</v>
      </c>
    </row>
    <row r="40" spans="1:29" ht="16.5" customHeight="1">
      <c r="A40" s="91"/>
      <c r="B40" s="45" t="s">
        <v>103</v>
      </c>
      <c r="C40" s="45">
        <f>$R$42</f>
        <v>0</v>
      </c>
      <c r="D40" s="45">
        <f>$S$42</f>
        <v>0</v>
      </c>
      <c r="E40" s="45">
        <f>$T$42</f>
        <v>0</v>
      </c>
      <c r="F40" s="45">
        <f>$U$42</f>
        <v>0</v>
      </c>
      <c r="G40" s="45">
        <f>$V$42</f>
        <v>0</v>
      </c>
      <c r="H40" s="45">
        <f>$W$42</f>
        <v>0</v>
      </c>
      <c r="I40" s="45">
        <f>$X$42</f>
        <v>0</v>
      </c>
      <c r="J40" s="52">
        <f>$Y$42</f>
        <v>0</v>
      </c>
      <c r="K40" s="45"/>
      <c r="L40" s="45"/>
      <c r="M40" s="92"/>
      <c r="O40" s="71"/>
      <c r="P40" s="45"/>
      <c r="Q40" s="83" t="s">
        <v>80</v>
      </c>
      <c r="R40" s="45">
        <f t="shared" ref="R40:Y40" si="9">COUNTIF(R$3:R$37,"&gt;=70")-COUNTIF(R$3:R$37,"&gt;=80")</f>
        <v>0</v>
      </c>
      <c r="S40" s="45">
        <f t="shared" si="9"/>
        <v>0</v>
      </c>
      <c r="T40" s="45">
        <f t="shared" si="9"/>
        <v>0</v>
      </c>
      <c r="U40" s="45">
        <f t="shared" si="9"/>
        <v>0</v>
      </c>
      <c r="V40" s="45">
        <f t="shared" si="9"/>
        <v>0</v>
      </c>
      <c r="W40" s="45">
        <f t="shared" si="9"/>
        <v>0</v>
      </c>
      <c r="X40" s="45">
        <f t="shared" si="9"/>
        <v>0</v>
      </c>
      <c r="Y40" s="45">
        <f t="shared" si="9"/>
        <v>0</v>
      </c>
      <c r="Z40" s="45"/>
      <c r="AA40" s="48"/>
      <c r="AB40" s="72" t="s">
        <v>81</v>
      </c>
      <c r="AC40" s="58" t="e">
        <f>AVERAGEIF($Q$3:$Q$37,3,$AC$3:$AC$37)</f>
        <v>#DIV/0!</v>
      </c>
    </row>
    <row r="41" spans="1:29" ht="16.5" customHeight="1">
      <c r="A41" s="91"/>
      <c r="B41" s="45" t="s">
        <v>62</v>
      </c>
      <c r="C41" s="45">
        <f>$R$43</f>
        <v>0</v>
      </c>
      <c r="D41" s="45">
        <f>$S$43</f>
        <v>0</v>
      </c>
      <c r="E41" s="45">
        <f>$T$43</f>
        <v>0</v>
      </c>
      <c r="F41" s="45">
        <f>$U$43</f>
        <v>0</v>
      </c>
      <c r="G41" s="45">
        <f>$V$43</f>
        <v>0</v>
      </c>
      <c r="H41" s="45">
        <f>$W$43</f>
        <v>0</v>
      </c>
      <c r="I41" s="45">
        <f>$X$43</f>
        <v>0</v>
      </c>
      <c r="J41" s="96">
        <f>$Y$43</f>
        <v>0</v>
      </c>
      <c r="K41" s="45"/>
      <c r="L41" s="45"/>
      <c r="M41" s="92"/>
      <c r="O41" s="71"/>
      <c r="P41" s="45"/>
      <c r="Q41" s="83" t="s">
        <v>82</v>
      </c>
      <c r="R41" s="45">
        <f t="shared" ref="R41:Y41" si="10">COUNTIF(R$3:R$37,"&gt;=60")-COUNTIF(R$3:R$37,"&gt;=70")</f>
        <v>0</v>
      </c>
      <c r="S41" s="45">
        <f t="shared" si="10"/>
        <v>0</v>
      </c>
      <c r="T41" s="45">
        <f t="shared" si="10"/>
        <v>0</v>
      </c>
      <c r="U41" s="45">
        <f t="shared" si="10"/>
        <v>0</v>
      </c>
      <c r="V41" s="45">
        <f t="shared" si="10"/>
        <v>0</v>
      </c>
      <c r="W41" s="45">
        <f t="shared" si="10"/>
        <v>0</v>
      </c>
      <c r="X41" s="45">
        <f t="shared" si="10"/>
        <v>0</v>
      </c>
      <c r="Y41" s="45">
        <f t="shared" si="10"/>
        <v>0</v>
      </c>
      <c r="Z41" s="45"/>
      <c r="AA41" s="48"/>
      <c r="AB41" s="72" t="s">
        <v>83</v>
      </c>
      <c r="AC41" s="58" t="e">
        <f>AVERAGEIF($Q$3:$Q$37,4,$AC$3:$AC$37)</f>
        <v>#DIV/0!</v>
      </c>
    </row>
    <row r="42" spans="1:29" ht="16.5" customHeight="1">
      <c r="A42" s="91"/>
      <c r="B42" s="45" t="s">
        <v>63</v>
      </c>
      <c r="C42" s="45" t="e">
        <f>$R$44</f>
        <v>#DIV/0!</v>
      </c>
      <c r="D42" s="45" t="e">
        <f>$S$44</f>
        <v>#DIV/0!</v>
      </c>
      <c r="E42" s="45" t="e">
        <f>$T$44</f>
        <v>#DIV/0!</v>
      </c>
      <c r="F42" s="45" t="e">
        <f>$U$44</f>
        <v>#DIV/0!</v>
      </c>
      <c r="G42" s="45" t="e">
        <f>$V$44</f>
        <v>#DIV/0!</v>
      </c>
      <c r="H42" s="45" t="e">
        <f>$W$44</f>
        <v>#DIV/0!</v>
      </c>
      <c r="I42" s="94" t="e">
        <f>$X$44</f>
        <v>#DIV/0!</v>
      </c>
      <c r="J42" s="96" t="s">
        <v>97</v>
      </c>
      <c r="K42" s="129"/>
      <c r="L42" s="129"/>
      <c r="M42" s="130"/>
      <c r="O42" s="71"/>
      <c r="P42" s="45"/>
      <c r="Q42" s="83" t="s">
        <v>103</v>
      </c>
      <c r="R42" s="45">
        <f t="shared" ref="R42:Y42" si="11">COUNTIF(R$3:R$37,"&lt;60")</f>
        <v>0</v>
      </c>
      <c r="S42" s="45">
        <f t="shared" si="11"/>
        <v>0</v>
      </c>
      <c r="T42" s="45">
        <f t="shared" si="11"/>
        <v>0</v>
      </c>
      <c r="U42" s="45">
        <f t="shared" si="11"/>
        <v>0</v>
      </c>
      <c r="V42" s="45">
        <f t="shared" si="11"/>
        <v>0</v>
      </c>
      <c r="W42" s="45">
        <f t="shared" si="11"/>
        <v>0</v>
      </c>
      <c r="X42" s="45">
        <f t="shared" si="11"/>
        <v>0</v>
      </c>
      <c r="Y42" s="45">
        <f t="shared" si="11"/>
        <v>0</v>
      </c>
      <c r="Z42" s="45"/>
      <c r="AA42" s="48"/>
      <c r="AB42" s="72" t="s">
        <v>84</v>
      </c>
      <c r="AC42" s="58" t="e">
        <f>AVERAGEIF($Q$3:$Q$37,5,$AC$3:$AC$37)</f>
        <v>#DIV/0!</v>
      </c>
    </row>
    <row r="43" spans="1:29" ht="16.5" customHeight="1" thickBot="1">
      <c r="A43" s="93"/>
      <c r="B43" s="73" t="s">
        <v>64</v>
      </c>
      <c r="C43" s="73" t="e">
        <f>$R$45</f>
        <v>#DIV/0!</v>
      </c>
      <c r="D43" s="73" t="e">
        <f>$S$45</f>
        <v>#DIV/0!</v>
      </c>
      <c r="E43" s="73" t="e">
        <f>$T$45</f>
        <v>#DIV/0!</v>
      </c>
      <c r="F43" s="73" t="e">
        <f>$U$45</f>
        <v>#DIV/0!</v>
      </c>
      <c r="G43" s="73" t="e">
        <f>$V$45</f>
        <v>#DIV/0!</v>
      </c>
      <c r="H43" s="73" t="e">
        <f>$W$45</f>
        <v>#DIV/0!</v>
      </c>
      <c r="I43" s="95" t="e">
        <f>$X$45</f>
        <v>#DIV/0!</v>
      </c>
      <c r="J43" s="97" t="s">
        <v>98</v>
      </c>
      <c r="K43" s="131"/>
      <c r="L43" s="131"/>
      <c r="M43" s="132"/>
      <c r="O43" s="61"/>
      <c r="P43" s="73"/>
      <c r="Q43" s="84" t="s">
        <v>85</v>
      </c>
      <c r="R43" s="73">
        <f t="shared" ref="R43:X43" si="12">SUM(R38:R42)</f>
        <v>0</v>
      </c>
      <c r="S43" s="73">
        <f t="shared" si="12"/>
        <v>0</v>
      </c>
      <c r="T43" s="73">
        <f t="shared" si="12"/>
        <v>0</v>
      </c>
      <c r="U43" s="73">
        <f t="shared" si="12"/>
        <v>0</v>
      </c>
      <c r="V43" s="73">
        <f t="shared" si="12"/>
        <v>0</v>
      </c>
      <c r="W43" s="73">
        <f t="shared" si="12"/>
        <v>0</v>
      </c>
      <c r="X43" s="73">
        <f t="shared" si="12"/>
        <v>0</v>
      </c>
      <c r="Y43" s="73">
        <f t="shared" ref="Y43" si="13">SUM(Y38:Y42)</f>
        <v>0</v>
      </c>
      <c r="Z43" s="73"/>
      <c r="AA43" s="74"/>
      <c r="AB43" s="75" t="s">
        <v>86</v>
      </c>
      <c r="AC43" s="59" t="e">
        <f>AVERAGEIF($Q$3:$Q$37,6,$AC$3:$AC$37)</f>
        <v>#DIV/0!</v>
      </c>
    </row>
    <row r="44" spans="1:29" ht="16.5" customHeight="1">
      <c r="A44" s="41"/>
      <c r="C44" s="41"/>
      <c r="D44" s="41"/>
      <c r="E44" s="41"/>
      <c r="F44" s="41"/>
      <c r="G44" s="41"/>
      <c r="H44" s="41"/>
      <c r="I44" s="41"/>
      <c r="K44" s="41"/>
      <c r="L44" s="41"/>
      <c r="M44" s="42"/>
      <c r="O44" s="60"/>
      <c r="P44" s="76"/>
      <c r="Q44" s="76" t="s">
        <v>87</v>
      </c>
      <c r="R44" s="76" t="e">
        <f t="shared" ref="R44:X44" si="14">AVERAGE(R3:R37)</f>
        <v>#DIV/0!</v>
      </c>
      <c r="S44" s="76" t="e">
        <f t="shared" si="14"/>
        <v>#DIV/0!</v>
      </c>
      <c r="T44" s="76" t="e">
        <f t="shared" si="14"/>
        <v>#DIV/0!</v>
      </c>
      <c r="U44" s="76" t="e">
        <f t="shared" si="14"/>
        <v>#DIV/0!</v>
      </c>
      <c r="V44" s="76" t="e">
        <f t="shared" si="14"/>
        <v>#DIV/0!</v>
      </c>
      <c r="W44" s="76" t="e">
        <f t="shared" si="14"/>
        <v>#DIV/0!</v>
      </c>
      <c r="X44" s="76" t="e">
        <f t="shared" si="14"/>
        <v>#DIV/0!</v>
      </c>
      <c r="Y44" s="85" t="e">
        <f t="shared" ref="Y44" si="15">AVERAGE(Y3:Y37)</f>
        <v>#DIV/0!</v>
      </c>
      <c r="Z44" s="76"/>
      <c r="AA44" s="77"/>
      <c r="AB44" s="78"/>
      <c r="AC44" s="79"/>
    </row>
    <row r="45" spans="1:29" ht="16.5" customHeight="1" thickBot="1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9"/>
      <c r="O45" s="61"/>
      <c r="P45" s="73"/>
      <c r="Q45" s="73" t="s">
        <v>88</v>
      </c>
      <c r="R45" s="73" t="e">
        <f t="shared" ref="R45:X45" si="16">STDEV(R3:R37)</f>
        <v>#DIV/0!</v>
      </c>
      <c r="S45" s="73" t="e">
        <f t="shared" si="16"/>
        <v>#DIV/0!</v>
      </c>
      <c r="T45" s="73" t="e">
        <f t="shared" si="16"/>
        <v>#DIV/0!</v>
      </c>
      <c r="U45" s="73" t="e">
        <f t="shared" si="16"/>
        <v>#DIV/0!</v>
      </c>
      <c r="V45" s="73" t="e">
        <f t="shared" si="16"/>
        <v>#DIV/0!</v>
      </c>
      <c r="W45" s="73" t="e">
        <f t="shared" si="16"/>
        <v>#DIV/0!</v>
      </c>
      <c r="X45" s="73" t="e">
        <f t="shared" si="16"/>
        <v>#DIV/0!</v>
      </c>
      <c r="Y45" s="86" t="e">
        <f t="shared" ref="Y45" si="17">STDEV(Y3:Y37)</f>
        <v>#DIV/0!</v>
      </c>
      <c r="Z45" s="73"/>
      <c r="AA45" s="80"/>
      <c r="AB45" s="81"/>
      <c r="AC45" s="59"/>
    </row>
    <row r="46" spans="1:29" ht="16.5" customHeight="1">
      <c r="A46" s="133" t="str">
        <f>$A$1</f>
        <v>嘉義縣立嘉新國民中學○○上學期第二次期中考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</row>
    <row r="47" spans="1:29" ht="16.5" customHeight="1" thickBo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</row>
    <row r="48" spans="1:29" ht="16.5" customHeight="1">
      <c r="A48" s="43" t="s">
        <v>0</v>
      </c>
      <c r="B48" s="62" t="s">
        <v>1</v>
      </c>
      <c r="C48" s="62" t="s">
        <v>90</v>
      </c>
      <c r="D48" s="62" t="s">
        <v>91</v>
      </c>
      <c r="E48" s="62" t="s">
        <v>92</v>
      </c>
      <c r="F48" s="62" t="s">
        <v>93</v>
      </c>
      <c r="G48" s="62" t="s">
        <v>94</v>
      </c>
      <c r="H48" s="62" t="s">
        <v>95</v>
      </c>
      <c r="I48" s="62" t="s">
        <v>96</v>
      </c>
      <c r="J48" s="62" t="s">
        <v>72</v>
      </c>
      <c r="K48" s="62" t="s">
        <v>89</v>
      </c>
      <c r="L48" s="62" t="s">
        <v>74</v>
      </c>
      <c r="M48" s="64" t="s">
        <v>73</v>
      </c>
    </row>
    <row r="49" spans="1:13" ht="16.5" customHeight="1">
      <c r="A49" s="91" t="str">
        <f>O6</f>
        <v>04</v>
      </c>
      <c r="B49" s="45">
        <f>P6</f>
        <v>0</v>
      </c>
      <c r="C49" s="46">
        <f>R6</f>
        <v>0</v>
      </c>
      <c r="D49" s="46">
        <f t="shared" ref="D49:M49" si="18">S6</f>
        <v>0</v>
      </c>
      <c r="E49" s="46">
        <f t="shared" si="18"/>
        <v>0</v>
      </c>
      <c r="F49" s="46">
        <f t="shared" si="18"/>
        <v>0</v>
      </c>
      <c r="G49" s="46">
        <f t="shared" si="18"/>
        <v>0</v>
      </c>
      <c r="H49" s="46">
        <f t="shared" si="18"/>
        <v>0</v>
      </c>
      <c r="I49" s="46">
        <f t="shared" si="18"/>
        <v>0</v>
      </c>
      <c r="J49" s="125" t="e">
        <f t="shared" si="18"/>
        <v>#DIV/0!</v>
      </c>
      <c r="K49" s="47">
        <f t="shared" si="18"/>
        <v>0</v>
      </c>
      <c r="L49" s="90">
        <f t="shared" si="18"/>
        <v>1</v>
      </c>
      <c r="M49" s="58">
        <f t="shared" si="18"/>
        <v>0</v>
      </c>
    </row>
    <row r="50" spans="1:13" ht="16.5" customHeight="1">
      <c r="A50" s="91"/>
      <c r="B50" s="45"/>
      <c r="C50" s="45"/>
      <c r="D50" s="45"/>
      <c r="E50" s="45"/>
      <c r="F50" s="45"/>
      <c r="G50" s="45"/>
      <c r="H50" s="45"/>
      <c r="I50" s="45"/>
      <c r="J50" s="52"/>
      <c r="K50" s="45"/>
      <c r="L50" s="45"/>
      <c r="M50" s="92"/>
    </row>
    <row r="51" spans="1:13" ht="16.5" customHeight="1">
      <c r="A51" s="91"/>
      <c r="B51" s="45" t="s">
        <v>58</v>
      </c>
      <c r="C51" s="45">
        <f>$R$38</f>
        <v>0</v>
      </c>
      <c r="D51" s="45">
        <f>$S$38</f>
        <v>0</v>
      </c>
      <c r="E51" s="45">
        <f>$T$38</f>
        <v>0</v>
      </c>
      <c r="F51" s="45">
        <f>$U$38</f>
        <v>0</v>
      </c>
      <c r="G51" s="45">
        <f>$V$38</f>
        <v>0</v>
      </c>
      <c r="H51" s="45">
        <f>$W$38</f>
        <v>0</v>
      </c>
      <c r="I51" s="45">
        <f>$X$38</f>
        <v>0</v>
      </c>
      <c r="J51" s="52">
        <f>$Y$38</f>
        <v>0</v>
      </c>
      <c r="K51" s="45"/>
      <c r="L51" s="45"/>
      <c r="M51" s="92"/>
    </row>
    <row r="52" spans="1:13" ht="16.5" customHeight="1">
      <c r="A52" s="91"/>
      <c r="B52" s="45" t="s">
        <v>59</v>
      </c>
      <c r="C52" s="45">
        <f>$R$39</f>
        <v>0</v>
      </c>
      <c r="D52" s="45">
        <f>$S$39</f>
        <v>0</v>
      </c>
      <c r="E52" s="45">
        <f>$T$39</f>
        <v>0</v>
      </c>
      <c r="F52" s="45">
        <f>$U$39</f>
        <v>0</v>
      </c>
      <c r="G52" s="45">
        <f>$V$39</f>
        <v>0</v>
      </c>
      <c r="H52" s="45">
        <f>$W$39</f>
        <v>0</v>
      </c>
      <c r="I52" s="45">
        <f>$X$39</f>
        <v>0</v>
      </c>
      <c r="J52" s="52">
        <f>$Y$39</f>
        <v>0</v>
      </c>
      <c r="K52" s="45"/>
      <c r="L52" s="45"/>
      <c r="M52" s="92"/>
    </row>
    <row r="53" spans="1:13" ht="16.5" customHeight="1">
      <c r="A53" s="91"/>
      <c r="B53" s="45" t="s">
        <v>60</v>
      </c>
      <c r="C53" s="45">
        <f>$R$40</f>
        <v>0</v>
      </c>
      <c r="D53" s="45">
        <f>$S$40</f>
        <v>0</v>
      </c>
      <c r="E53" s="45">
        <f>$T$40</f>
        <v>0</v>
      </c>
      <c r="F53" s="45">
        <f>$U$40</f>
        <v>0</v>
      </c>
      <c r="G53" s="45">
        <f>$V$40</f>
        <v>0</v>
      </c>
      <c r="H53" s="45">
        <f>$W$40</f>
        <v>0</v>
      </c>
      <c r="I53" s="45">
        <f>$X$40</f>
        <v>0</v>
      </c>
      <c r="J53" s="52">
        <f>$Y$40</f>
        <v>0</v>
      </c>
      <c r="K53" s="45"/>
      <c r="L53" s="45"/>
      <c r="M53" s="92"/>
    </row>
    <row r="54" spans="1:13" ht="16.5" customHeight="1">
      <c r="A54" s="91"/>
      <c r="B54" s="45" t="s">
        <v>61</v>
      </c>
      <c r="C54" s="45">
        <f>$R$41</f>
        <v>0</v>
      </c>
      <c r="D54" s="45">
        <f>$S$41</f>
        <v>0</v>
      </c>
      <c r="E54" s="45">
        <f>$T$41</f>
        <v>0</v>
      </c>
      <c r="F54" s="45">
        <f>$U$41</f>
        <v>0</v>
      </c>
      <c r="G54" s="45">
        <f>$V$41</f>
        <v>0</v>
      </c>
      <c r="H54" s="45">
        <f>$W$41</f>
        <v>0</v>
      </c>
      <c r="I54" s="45">
        <f>$X$41</f>
        <v>0</v>
      </c>
      <c r="J54" s="52">
        <f>$Y$41</f>
        <v>0</v>
      </c>
      <c r="K54" s="45"/>
      <c r="L54" s="45"/>
      <c r="M54" s="92"/>
    </row>
    <row r="55" spans="1:13" ht="16.5" customHeight="1">
      <c r="A55" s="91"/>
      <c r="B55" s="45" t="s">
        <v>103</v>
      </c>
      <c r="C55" s="45">
        <f>$R$42</f>
        <v>0</v>
      </c>
      <c r="D55" s="45">
        <f>$S$42</f>
        <v>0</v>
      </c>
      <c r="E55" s="45">
        <f>$T$42</f>
        <v>0</v>
      </c>
      <c r="F55" s="45">
        <f>$U$42</f>
        <v>0</v>
      </c>
      <c r="G55" s="45">
        <f>$V$42</f>
        <v>0</v>
      </c>
      <c r="H55" s="45">
        <f>$W$42</f>
        <v>0</v>
      </c>
      <c r="I55" s="45">
        <f>$X$42</f>
        <v>0</v>
      </c>
      <c r="J55" s="52">
        <f>$Y$42</f>
        <v>0</v>
      </c>
      <c r="K55" s="45"/>
      <c r="L55" s="45"/>
      <c r="M55" s="92"/>
    </row>
    <row r="56" spans="1:13" ht="16.5" customHeight="1">
      <c r="A56" s="91"/>
      <c r="B56" s="45" t="s">
        <v>62</v>
      </c>
      <c r="C56" s="45">
        <f>$R$43</f>
        <v>0</v>
      </c>
      <c r="D56" s="45">
        <f>$S$43</f>
        <v>0</v>
      </c>
      <c r="E56" s="45">
        <f>$T$43</f>
        <v>0</v>
      </c>
      <c r="F56" s="45">
        <f>$U$43</f>
        <v>0</v>
      </c>
      <c r="G56" s="45">
        <f>$V$43</f>
        <v>0</v>
      </c>
      <c r="H56" s="45">
        <f>$W$43</f>
        <v>0</v>
      </c>
      <c r="I56" s="45">
        <f>$X$43</f>
        <v>0</v>
      </c>
      <c r="J56" s="96">
        <f>$Y$43</f>
        <v>0</v>
      </c>
      <c r="K56" s="45"/>
      <c r="L56" s="45"/>
      <c r="M56" s="92"/>
    </row>
    <row r="57" spans="1:13" ht="16.5" customHeight="1">
      <c r="A57" s="91"/>
      <c r="B57" s="45" t="s">
        <v>63</v>
      </c>
      <c r="C57" s="45" t="e">
        <f>$R$44</f>
        <v>#DIV/0!</v>
      </c>
      <c r="D57" s="45" t="e">
        <f>$S$44</f>
        <v>#DIV/0!</v>
      </c>
      <c r="E57" s="45" t="e">
        <f>$T$44</f>
        <v>#DIV/0!</v>
      </c>
      <c r="F57" s="45" t="e">
        <f>$U$44</f>
        <v>#DIV/0!</v>
      </c>
      <c r="G57" s="45" t="e">
        <f>$V$44</f>
        <v>#DIV/0!</v>
      </c>
      <c r="H57" s="45" t="e">
        <f>$W$44</f>
        <v>#DIV/0!</v>
      </c>
      <c r="I57" s="94" t="e">
        <f>$X$44</f>
        <v>#DIV/0!</v>
      </c>
      <c r="J57" s="96" t="s">
        <v>97</v>
      </c>
      <c r="K57" s="129"/>
      <c r="L57" s="129"/>
      <c r="M57" s="130"/>
    </row>
    <row r="58" spans="1:13" ht="16.5" customHeight="1" thickBot="1">
      <c r="A58" s="93"/>
      <c r="B58" s="73" t="s">
        <v>64</v>
      </c>
      <c r="C58" s="73" t="e">
        <f>$R$45</f>
        <v>#DIV/0!</v>
      </c>
      <c r="D58" s="73" t="e">
        <f>$S$45</f>
        <v>#DIV/0!</v>
      </c>
      <c r="E58" s="73" t="e">
        <f>$T$45</f>
        <v>#DIV/0!</v>
      </c>
      <c r="F58" s="73" t="e">
        <f>$U$45</f>
        <v>#DIV/0!</v>
      </c>
      <c r="G58" s="73" t="e">
        <f>$V$45</f>
        <v>#DIV/0!</v>
      </c>
      <c r="H58" s="73" t="e">
        <f>$W$45</f>
        <v>#DIV/0!</v>
      </c>
      <c r="I58" s="95" t="e">
        <f>$X$45</f>
        <v>#DIV/0!</v>
      </c>
      <c r="J58" s="97" t="s">
        <v>98</v>
      </c>
      <c r="K58" s="131"/>
      <c r="L58" s="131"/>
      <c r="M58" s="132"/>
    </row>
    <row r="59" spans="1:13" ht="16.5" customHeight="1">
      <c r="A59" s="41"/>
      <c r="C59" s="41"/>
      <c r="D59" s="41"/>
      <c r="E59" s="41"/>
      <c r="F59" s="41"/>
      <c r="G59" s="41"/>
      <c r="H59" s="41"/>
      <c r="I59" s="41"/>
      <c r="K59" s="41"/>
      <c r="L59" s="41"/>
      <c r="M59" s="42"/>
    </row>
    <row r="60" spans="1:13" ht="16.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9"/>
    </row>
    <row r="61" spans="1:13" ht="16.5" customHeight="1">
      <c r="A61" s="133" t="str">
        <f>$A$1</f>
        <v>嘉義縣立嘉新國民中學○○上學期第二次期中考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</row>
    <row r="62" spans="1:13" ht="16.5" customHeight="1" thickBo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2"/>
    </row>
    <row r="63" spans="1:13" ht="16.5" customHeight="1">
      <c r="A63" s="43" t="s">
        <v>0</v>
      </c>
      <c r="B63" s="62" t="s">
        <v>1</v>
      </c>
      <c r="C63" s="62" t="s">
        <v>90</v>
      </c>
      <c r="D63" s="62" t="s">
        <v>91</v>
      </c>
      <c r="E63" s="62" t="s">
        <v>92</v>
      </c>
      <c r="F63" s="62" t="s">
        <v>93</v>
      </c>
      <c r="G63" s="62" t="s">
        <v>94</v>
      </c>
      <c r="H63" s="62" t="s">
        <v>95</v>
      </c>
      <c r="I63" s="62" t="s">
        <v>96</v>
      </c>
      <c r="J63" s="62" t="s">
        <v>72</v>
      </c>
      <c r="K63" s="62" t="s">
        <v>89</v>
      </c>
      <c r="L63" s="62" t="s">
        <v>74</v>
      </c>
      <c r="M63" s="64" t="s">
        <v>73</v>
      </c>
    </row>
    <row r="64" spans="1:13" ht="16.5" customHeight="1">
      <c r="A64" s="91" t="str">
        <f>O7</f>
        <v>05</v>
      </c>
      <c r="B64" s="45">
        <f>P7</f>
        <v>0</v>
      </c>
      <c r="C64" s="46">
        <f>R7</f>
        <v>0</v>
      </c>
      <c r="D64" s="46">
        <f t="shared" ref="D64:M64" si="19">S7</f>
        <v>0</v>
      </c>
      <c r="E64" s="46">
        <f t="shared" si="19"/>
        <v>0</v>
      </c>
      <c r="F64" s="46">
        <f t="shared" si="19"/>
        <v>0</v>
      </c>
      <c r="G64" s="46">
        <f t="shared" si="19"/>
        <v>0</v>
      </c>
      <c r="H64" s="46">
        <f t="shared" si="19"/>
        <v>0</v>
      </c>
      <c r="I64" s="46">
        <f t="shared" si="19"/>
        <v>0</v>
      </c>
      <c r="J64" s="125" t="e">
        <f t="shared" si="19"/>
        <v>#DIV/0!</v>
      </c>
      <c r="K64" s="47">
        <f t="shared" si="19"/>
        <v>0</v>
      </c>
      <c r="L64" s="90">
        <f t="shared" si="19"/>
        <v>1</v>
      </c>
      <c r="M64" s="58">
        <f t="shared" si="19"/>
        <v>0</v>
      </c>
    </row>
    <row r="65" spans="1:13" ht="16.5" customHeight="1">
      <c r="A65" s="91"/>
      <c r="B65" s="45"/>
      <c r="C65" s="45"/>
      <c r="D65" s="45"/>
      <c r="E65" s="45"/>
      <c r="F65" s="45"/>
      <c r="G65" s="45"/>
      <c r="H65" s="45"/>
      <c r="I65" s="45"/>
      <c r="J65" s="52"/>
      <c r="K65" s="45"/>
      <c r="L65" s="45"/>
      <c r="M65" s="92"/>
    </row>
    <row r="66" spans="1:13" ht="16.5" customHeight="1">
      <c r="A66" s="91"/>
      <c r="B66" s="45" t="s">
        <v>58</v>
      </c>
      <c r="C66" s="45">
        <f>$R$38</f>
        <v>0</v>
      </c>
      <c r="D66" s="45">
        <f>$S$38</f>
        <v>0</v>
      </c>
      <c r="E66" s="45">
        <f>$T$38</f>
        <v>0</v>
      </c>
      <c r="F66" s="45">
        <f>$U$38</f>
        <v>0</v>
      </c>
      <c r="G66" s="45">
        <f>$V$38</f>
        <v>0</v>
      </c>
      <c r="H66" s="45">
        <f>$W$38</f>
        <v>0</v>
      </c>
      <c r="I66" s="45">
        <f>$X$38</f>
        <v>0</v>
      </c>
      <c r="J66" s="52">
        <f>$Y$38</f>
        <v>0</v>
      </c>
      <c r="K66" s="45"/>
      <c r="L66" s="45"/>
      <c r="M66" s="92"/>
    </row>
    <row r="67" spans="1:13" ht="16.5" customHeight="1">
      <c r="A67" s="91"/>
      <c r="B67" s="45" t="s">
        <v>59</v>
      </c>
      <c r="C67" s="45">
        <f>$R$39</f>
        <v>0</v>
      </c>
      <c r="D67" s="45">
        <f>$S$39</f>
        <v>0</v>
      </c>
      <c r="E67" s="45">
        <f>$T$39</f>
        <v>0</v>
      </c>
      <c r="F67" s="45">
        <f>$U$39</f>
        <v>0</v>
      </c>
      <c r="G67" s="45">
        <f>$V$39</f>
        <v>0</v>
      </c>
      <c r="H67" s="45">
        <f>$W$39</f>
        <v>0</v>
      </c>
      <c r="I67" s="45">
        <f>$X$39</f>
        <v>0</v>
      </c>
      <c r="J67" s="52">
        <f>$Y$39</f>
        <v>0</v>
      </c>
      <c r="K67" s="45"/>
      <c r="L67" s="45"/>
      <c r="M67" s="92"/>
    </row>
    <row r="68" spans="1:13" ht="16.5" customHeight="1">
      <c r="A68" s="91"/>
      <c r="B68" s="45" t="s">
        <v>60</v>
      </c>
      <c r="C68" s="45">
        <f>$R$40</f>
        <v>0</v>
      </c>
      <c r="D68" s="45">
        <f>$S$40</f>
        <v>0</v>
      </c>
      <c r="E68" s="45">
        <f>$T$40</f>
        <v>0</v>
      </c>
      <c r="F68" s="45">
        <f>$U$40</f>
        <v>0</v>
      </c>
      <c r="G68" s="45">
        <f>$V$40</f>
        <v>0</v>
      </c>
      <c r="H68" s="45">
        <f>$W$40</f>
        <v>0</v>
      </c>
      <c r="I68" s="45">
        <f>$X$40</f>
        <v>0</v>
      </c>
      <c r="J68" s="52">
        <f>$Y$40</f>
        <v>0</v>
      </c>
      <c r="K68" s="45"/>
      <c r="L68" s="45"/>
      <c r="M68" s="92"/>
    </row>
    <row r="69" spans="1:13" ht="16.5" customHeight="1">
      <c r="A69" s="91"/>
      <c r="B69" s="45" t="s">
        <v>61</v>
      </c>
      <c r="C69" s="45">
        <f>$R$41</f>
        <v>0</v>
      </c>
      <c r="D69" s="45">
        <f>$S$41</f>
        <v>0</v>
      </c>
      <c r="E69" s="45">
        <f>$T$41</f>
        <v>0</v>
      </c>
      <c r="F69" s="45">
        <f>$U$41</f>
        <v>0</v>
      </c>
      <c r="G69" s="45">
        <f>$V$41</f>
        <v>0</v>
      </c>
      <c r="H69" s="45">
        <f>$W$41</f>
        <v>0</v>
      </c>
      <c r="I69" s="45">
        <f>$X$41</f>
        <v>0</v>
      </c>
      <c r="J69" s="52">
        <f>$Y$41</f>
        <v>0</v>
      </c>
      <c r="K69" s="45"/>
      <c r="L69" s="45"/>
      <c r="M69" s="92"/>
    </row>
    <row r="70" spans="1:13" ht="16.5" customHeight="1">
      <c r="A70" s="91"/>
      <c r="B70" s="45" t="s">
        <v>103</v>
      </c>
      <c r="C70" s="45">
        <f>$R$42</f>
        <v>0</v>
      </c>
      <c r="D70" s="45">
        <f>$S$42</f>
        <v>0</v>
      </c>
      <c r="E70" s="45">
        <f>$T$42</f>
        <v>0</v>
      </c>
      <c r="F70" s="45">
        <f>$U$42</f>
        <v>0</v>
      </c>
      <c r="G70" s="45">
        <f>$V$42</f>
        <v>0</v>
      </c>
      <c r="H70" s="45">
        <f>$W$42</f>
        <v>0</v>
      </c>
      <c r="I70" s="45">
        <f>$X$42</f>
        <v>0</v>
      </c>
      <c r="J70" s="52">
        <f>$Y$42</f>
        <v>0</v>
      </c>
      <c r="K70" s="45"/>
      <c r="L70" s="45"/>
      <c r="M70" s="92"/>
    </row>
    <row r="71" spans="1:13" ht="16.5" customHeight="1">
      <c r="A71" s="91"/>
      <c r="B71" s="45" t="s">
        <v>62</v>
      </c>
      <c r="C71" s="45">
        <f>$R$43</f>
        <v>0</v>
      </c>
      <c r="D71" s="45">
        <f>$S$43</f>
        <v>0</v>
      </c>
      <c r="E71" s="45">
        <f>$T$43</f>
        <v>0</v>
      </c>
      <c r="F71" s="45">
        <f>$U$43</f>
        <v>0</v>
      </c>
      <c r="G71" s="45">
        <f>$V$43</f>
        <v>0</v>
      </c>
      <c r="H71" s="45">
        <f>$W$43</f>
        <v>0</v>
      </c>
      <c r="I71" s="45">
        <f>$X$43</f>
        <v>0</v>
      </c>
      <c r="J71" s="96">
        <f>$Y$43</f>
        <v>0</v>
      </c>
      <c r="K71" s="45"/>
      <c r="L71" s="45"/>
      <c r="M71" s="92"/>
    </row>
    <row r="72" spans="1:13" ht="16.5" customHeight="1">
      <c r="A72" s="91"/>
      <c r="B72" s="45" t="s">
        <v>63</v>
      </c>
      <c r="C72" s="45" t="e">
        <f>$R$44</f>
        <v>#DIV/0!</v>
      </c>
      <c r="D72" s="45" t="e">
        <f>$S$44</f>
        <v>#DIV/0!</v>
      </c>
      <c r="E72" s="45" t="e">
        <f>$T$44</f>
        <v>#DIV/0!</v>
      </c>
      <c r="F72" s="45" t="e">
        <f>$U$44</f>
        <v>#DIV/0!</v>
      </c>
      <c r="G72" s="45" t="e">
        <f>$V$44</f>
        <v>#DIV/0!</v>
      </c>
      <c r="H72" s="45" t="e">
        <f>$W$44</f>
        <v>#DIV/0!</v>
      </c>
      <c r="I72" s="94" t="e">
        <f>$X$44</f>
        <v>#DIV/0!</v>
      </c>
      <c r="J72" s="96" t="s">
        <v>97</v>
      </c>
      <c r="K72" s="129"/>
      <c r="L72" s="129"/>
      <c r="M72" s="130"/>
    </row>
    <row r="73" spans="1:13" ht="16.5" customHeight="1" thickBot="1">
      <c r="A73" s="93"/>
      <c r="B73" s="73" t="s">
        <v>64</v>
      </c>
      <c r="C73" s="73" t="e">
        <f>$R$45</f>
        <v>#DIV/0!</v>
      </c>
      <c r="D73" s="73" t="e">
        <f>$S$45</f>
        <v>#DIV/0!</v>
      </c>
      <c r="E73" s="73" t="e">
        <f>$T$45</f>
        <v>#DIV/0!</v>
      </c>
      <c r="F73" s="73" t="e">
        <f>$U$45</f>
        <v>#DIV/0!</v>
      </c>
      <c r="G73" s="73" t="e">
        <f>$V$45</f>
        <v>#DIV/0!</v>
      </c>
      <c r="H73" s="73" t="e">
        <f>$W$45</f>
        <v>#DIV/0!</v>
      </c>
      <c r="I73" s="95" t="e">
        <f>$X$45</f>
        <v>#DIV/0!</v>
      </c>
      <c r="J73" s="97" t="s">
        <v>98</v>
      </c>
      <c r="K73" s="131"/>
      <c r="L73" s="131"/>
      <c r="M73" s="132"/>
    </row>
    <row r="74" spans="1:13" ht="16.5" customHeight="1">
      <c r="A74" s="41"/>
      <c r="C74" s="41"/>
      <c r="D74" s="41"/>
      <c r="E74" s="41"/>
      <c r="F74" s="41"/>
      <c r="G74" s="41"/>
      <c r="H74" s="41"/>
      <c r="I74" s="41"/>
      <c r="K74" s="41"/>
      <c r="L74" s="41"/>
      <c r="M74" s="42"/>
    </row>
    <row r="75" spans="1:13" ht="16.5" customHeight="1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9"/>
    </row>
    <row r="76" spans="1:13" ht="16.5" customHeight="1">
      <c r="A76" s="133" t="str">
        <f>$A$1</f>
        <v>嘉義縣立嘉新國民中學○○上學期第二次期中考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</row>
    <row r="77" spans="1:13" ht="16.5" customHeight="1" thickBo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2"/>
    </row>
    <row r="78" spans="1:13" ht="16.5" customHeight="1">
      <c r="A78" s="43" t="s">
        <v>0</v>
      </c>
      <c r="B78" s="62" t="s">
        <v>1</v>
      </c>
      <c r="C78" s="62" t="s">
        <v>90</v>
      </c>
      <c r="D78" s="62" t="s">
        <v>91</v>
      </c>
      <c r="E78" s="62" t="s">
        <v>92</v>
      </c>
      <c r="F78" s="62" t="s">
        <v>93</v>
      </c>
      <c r="G78" s="62" t="s">
        <v>94</v>
      </c>
      <c r="H78" s="62" t="s">
        <v>95</v>
      </c>
      <c r="I78" s="62" t="s">
        <v>96</v>
      </c>
      <c r="J78" s="62" t="s">
        <v>72</v>
      </c>
      <c r="K78" s="62" t="s">
        <v>89</v>
      </c>
      <c r="L78" s="62" t="s">
        <v>74</v>
      </c>
      <c r="M78" s="64" t="s">
        <v>73</v>
      </c>
    </row>
    <row r="79" spans="1:13" ht="16.5" customHeight="1">
      <c r="A79" s="91" t="str">
        <f>O8</f>
        <v>06</v>
      </c>
      <c r="B79" s="45">
        <f>P8</f>
        <v>0</v>
      </c>
      <c r="C79" s="46">
        <f>R8</f>
        <v>0</v>
      </c>
      <c r="D79" s="46">
        <f t="shared" ref="D79:M79" si="20">S8</f>
        <v>0</v>
      </c>
      <c r="E79" s="46">
        <f t="shared" si="20"/>
        <v>0</v>
      </c>
      <c r="F79" s="46">
        <f t="shared" si="20"/>
        <v>0</v>
      </c>
      <c r="G79" s="46">
        <f t="shared" si="20"/>
        <v>0</v>
      </c>
      <c r="H79" s="46">
        <f t="shared" si="20"/>
        <v>0</v>
      </c>
      <c r="I79" s="46">
        <f t="shared" si="20"/>
        <v>0</v>
      </c>
      <c r="J79" s="125" t="e">
        <f t="shared" si="20"/>
        <v>#DIV/0!</v>
      </c>
      <c r="K79" s="47">
        <f t="shared" si="20"/>
        <v>0</v>
      </c>
      <c r="L79" s="90">
        <f t="shared" si="20"/>
        <v>1</v>
      </c>
      <c r="M79" s="58">
        <f t="shared" si="20"/>
        <v>0</v>
      </c>
    </row>
    <row r="80" spans="1:13" ht="16.5" customHeight="1">
      <c r="A80" s="91"/>
      <c r="B80" s="45"/>
      <c r="C80" s="45"/>
      <c r="D80" s="45"/>
      <c r="E80" s="45"/>
      <c r="F80" s="45"/>
      <c r="G80" s="45"/>
      <c r="H80" s="45"/>
      <c r="I80" s="45"/>
      <c r="J80" s="52"/>
      <c r="K80" s="45"/>
      <c r="L80" s="45"/>
      <c r="M80" s="92"/>
    </row>
    <row r="81" spans="1:13" ht="16.5" customHeight="1">
      <c r="A81" s="91"/>
      <c r="B81" s="45" t="s">
        <v>58</v>
      </c>
      <c r="C81" s="45">
        <f>$R$38</f>
        <v>0</v>
      </c>
      <c r="D81" s="45">
        <f>$S$38</f>
        <v>0</v>
      </c>
      <c r="E81" s="45">
        <f>$T$38</f>
        <v>0</v>
      </c>
      <c r="F81" s="45">
        <f>$U$38</f>
        <v>0</v>
      </c>
      <c r="G81" s="45">
        <f>$V$38</f>
        <v>0</v>
      </c>
      <c r="H81" s="45">
        <f>$W$38</f>
        <v>0</v>
      </c>
      <c r="I81" s="45">
        <f>$X$38</f>
        <v>0</v>
      </c>
      <c r="J81" s="52">
        <f>$Y$38</f>
        <v>0</v>
      </c>
      <c r="K81" s="45"/>
      <c r="L81" s="45"/>
      <c r="M81" s="92"/>
    </row>
    <row r="82" spans="1:13" ht="16.5" customHeight="1">
      <c r="A82" s="91"/>
      <c r="B82" s="45" t="s">
        <v>59</v>
      </c>
      <c r="C82" s="45">
        <f>$R$39</f>
        <v>0</v>
      </c>
      <c r="D82" s="45">
        <f>$S$39</f>
        <v>0</v>
      </c>
      <c r="E82" s="45">
        <f>$T$39</f>
        <v>0</v>
      </c>
      <c r="F82" s="45">
        <f>$U$39</f>
        <v>0</v>
      </c>
      <c r="G82" s="45">
        <f>$V$39</f>
        <v>0</v>
      </c>
      <c r="H82" s="45">
        <f>$W$39</f>
        <v>0</v>
      </c>
      <c r="I82" s="45">
        <f>$X$39</f>
        <v>0</v>
      </c>
      <c r="J82" s="52">
        <f>$Y$39</f>
        <v>0</v>
      </c>
      <c r="K82" s="45"/>
      <c r="L82" s="45"/>
      <c r="M82" s="92"/>
    </row>
    <row r="83" spans="1:13" ht="16.5" customHeight="1">
      <c r="A83" s="91"/>
      <c r="B83" s="45" t="s">
        <v>60</v>
      </c>
      <c r="C83" s="45">
        <f>$R$40</f>
        <v>0</v>
      </c>
      <c r="D83" s="45">
        <f>$S$40</f>
        <v>0</v>
      </c>
      <c r="E83" s="45">
        <f>$T$40</f>
        <v>0</v>
      </c>
      <c r="F83" s="45">
        <f>$U$40</f>
        <v>0</v>
      </c>
      <c r="G83" s="45">
        <f>$V$40</f>
        <v>0</v>
      </c>
      <c r="H83" s="45">
        <f>$W$40</f>
        <v>0</v>
      </c>
      <c r="I83" s="45">
        <f>$X$40</f>
        <v>0</v>
      </c>
      <c r="J83" s="52">
        <f>$Y$40</f>
        <v>0</v>
      </c>
      <c r="K83" s="45"/>
      <c r="L83" s="45"/>
      <c r="M83" s="92"/>
    </row>
    <row r="84" spans="1:13" ht="16.5" customHeight="1">
      <c r="A84" s="91"/>
      <c r="B84" s="45" t="s">
        <v>61</v>
      </c>
      <c r="C84" s="45">
        <f>$R$41</f>
        <v>0</v>
      </c>
      <c r="D84" s="45">
        <f>$S$41</f>
        <v>0</v>
      </c>
      <c r="E84" s="45">
        <f>$T$41</f>
        <v>0</v>
      </c>
      <c r="F84" s="45">
        <f>$U$41</f>
        <v>0</v>
      </c>
      <c r="G84" s="45">
        <f>$V$41</f>
        <v>0</v>
      </c>
      <c r="H84" s="45">
        <f>$W$41</f>
        <v>0</v>
      </c>
      <c r="I84" s="45">
        <f>$X$41</f>
        <v>0</v>
      </c>
      <c r="J84" s="52">
        <f>$Y$41</f>
        <v>0</v>
      </c>
      <c r="K84" s="45"/>
      <c r="L84" s="45"/>
      <c r="M84" s="92"/>
    </row>
    <row r="85" spans="1:13" ht="16.5" customHeight="1">
      <c r="A85" s="91"/>
      <c r="B85" s="45" t="s">
        <v>103</v>
      </c>
      <c r="C85" s="45">
        <f>$R$42</f>
        <v>0</v>
      </c>
      <c r="D85" s="45">
        <f>$S$42</f>
        <v>0</v>
      </c>
      <c r="E85" s="45">
        <f>$T$42</f>
        <v>0</v>
      </c>
      <c r="F85" s="45">
        <f>$U$42</f>
        <v>0</v>
      </c>
      <c r="G85" s="45">
        <f>$V$42</f>
        <v>0</v>
      </c>
      <c r="H85" s="45">
        <f>$W$42</f>
        <v>0</v>
      </c>
      <c r="I85" s="45">
        <f>$X$42</f>
        <v>0</v>
      </c>
      <c r="J85" s="52">
        <f>$Y$42</f>
        <v>0</v>
      </c>
      <c r="K85" s="45"/>
      <c r="L85" s="45"/>
      <c r="M85" s="92"/>
    </row>
    <row r="86" spans="1:13" ht="16.5" customHeight="1">
      <c r="A86" s="91"/>
      <c r="B86" s="45" t="s">
        <v>62</v>
      </c>
      <c r="C86" s="45">
        <f>$R$43</f>
        <v>0</v>
      </c>
      <c r="D86" s="45">
        <f>$S$43</f>
        <v>0</v>
      </c>
      <c r="E86" s="45">
        <f>$T$43</f>
        <v>0</v>
      </c>
      <c r="F86" s="45">
        <f>$U$43</f>
        <v>0</v>
      </c>
      <c r="G86" s="45">
        <f>$V$43</f>
        <v>0</v>
      </c>
      <c r="H86" s="45">
        <f>$W$43</f>
        <v>0</v>
      </c>
      <c r="I86" s="45">
        <f>$X$43</f>
        <v>0</v>
      </c>
      <c r="J86" s="96">
        <f>$Y$43</f>
        <v>0</v>
      </c>
      <c r="K86" s="45"/>
      <c r="L86" s="45"/>
      <c r="M86" s="92"/>
    </row>
    <row r="87" spans="1:13" ht="16.5" customHeight="1">
      <c r="A87" s="91"/>
      <c r="B87" s="45" t="s">
        <v>63</v>
      </c>
      <c r="C87" s="45" t="e">
        <f>$R$44</f>
        <v>#DIV/0!</v>
      </c>
      <c r="D87" s="45" t="e">
        <f>$S$44</f>
        <v>#DIV/0!</v>
      </c>
      <c r="E87" s="45" t="e">
        <f>$T$44</f>
        <v>#DIV/0!</v>
      </c>
      <c r="F87" s="45" t="e">
        <f>$U$44</f>
        <v>#DIV/0!</v>
      </c>
      <c r="G87" s="45" t="e">
        <f>$V$44</f>
        <v>#DIV/0!</v>
      </c>
      <c r="H87" s="45" t="e">
        <f>$W$44</f>
        <v>#DIV/0!</v>
      </c>
      <c r="I87" s="94" t="e">
        <f>$X$44</f>
        <v>#DIV/0!</v>
      </c>
      <c r="J87" s="96" t="s">
        <v>97</v>
      </c>
      <c r="K87" s="129"/>
      <c r="L87" s="129"/>
      <c r="M87" s="130"/>
    </row>
    <row r="88" spans="1:13" ht="16.5" customHeight="1" thickBot="1">
      <c r="A88" s="93"/>
      <c r="B88" s="73" t="s">
        <v>64</v>
      </c>
      <c r="C88" s="73" t="e">
        <f>$R$45</f>
        <v>#DIV/0!</v>
      </c>
      <c r="D88" s="73" t="e">
        <f>$S$45</f>
        <v>#DIV/0!</v>
      </c>
      <c r="E88" s="73" t="e">
        <f>$T$45</f>
        <v>#DIV/0!</v>
      </c>
      <c r="F88" s="73" t="e">
        <f>$U$45</f>
        <v>#DIV/0!</v>
      </c>
      <c r="G88" s="73" t="e">
        <f>$V$45</f>
        <v>#DIV/0!</v>
      </c>
      <c r="H88" s="73" t="e">
        <f>$W$45</f>
        <v>#DIV/0!</v>
      </c>
      <c r="I88" s="95" t="e">
        <f>$X$45</f>
        <v>#DIV/0!</v>
      </c>
      <c r="J88" s="97" t="s">
        <v>98</v>
      </c>
      <c r="K88" s="131"/>
      <c r="L88" s="131"/>
      <c r="M88" s="132"/>
    </row>
    <row r="89" spans="1:13" ht="16.5" customHeight="1">
      <c r="A89" s="41"/>
      <c r="C89" s="41"/>
      <c r="D89" s="41"/>
      <c r="E89" s="41"/>
      <c r="F89" s="41"/>
      <c r="G89" s="41"/>
      <c r="H89" s="41"/>
      <c r="I89" s="41"/>
      <c r="K89" s="41"/>
      <c r="L89" s="41"/>
      <c r="M89" s="42"/>
    </row>
    <row r="90" spans="1:13" ht="16.5" customHeight="1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9"/>
    </row>
    <row r="91" spans="1:13" ht="16.5" customHeight="1">
      <c r="A91" s="133" t="str">
        <f>$A$1</f>
        <v>嘉義縣立嘉新國民中學○○上學期第二次期中考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</row>
    <row r="92" spans="1:13" ht="16.5" customHeight="1" thickBo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2"/>
    </row>
    <row r="93" spans="1:13" ht="16.5" customHeight="1">
      <c r="A93" s="43" t="s">
        <v>0</v>
      </c>
      <c r="B93" s="62" t="s">
        <v>1</v>
      </c>
      <c r="C93" s="62" t="s">
        <v>90</v>
      </c>
      <c r="D93" s="62" t="s">
        <v>91</v>
      </c>
      <c r="E93" s="62" t="s">
        <v>92</v>
      </c>
      <c r="F93" s="62" t="s">
        <v>93</v>
      </c>
      <c r="G93" s="62" t="s">
        <v>94</v>
      </c>
      <c r="H93" s="62" t="s">
        <v>95</v>
      </c>
      <c r="I93" s="62" t="s">
        <v>96</v>
      </c>
      <c r="J93" s="62" t="s">
        <v>72</v>
      </c>
      <c r="K93" s="62" t="s">
        <v>89</v>
      </c>
      <c r="L93" s="62" t="s">
        <v>74</v>
      </c>
      <c r="M93" s="64" t="s">
        <v>73</v>
      </c>
    </row>
    <row r="94" spans="1:13" ht="16.5" customHeight="1">
      <c r="A94" s="91" t="str">
        <f>O9</f>
        <v>07</v>
      </c>
      <c r="B94" s="45">
        <f>P9</f>
        <v>0</v>
      </c>
      <c r="C94" s="46">
        <f>R9</f>
        <v>0</v>
      </c>
      <c r="D94" s="46">
        <f t="shared" ref="D94:M94" si="21">S9</f>
        <v>0</v>
      </c>
      <c r="E94" s="46">
        <f t="shared" si="21"/>
        <v>0</v>
      </c>
      <c r="F94" s="46">
        <f t="shared" si="21"/>
        <v>0</v>
      </c>
      <c r="G94" s="46">
        <f t="shared" si="21"/>
        <v>0</v>
      </c>
      <c r="H94" s="46">
        <f t="shared" si="21"/>
        <v>0</v>
      </c>
      <c r="I94" s="46">
        <f t="shared" si="21"/>
        <v>0</v>
      </c>
      <c r="J94" s="125" t="e">
        <f t="shared" si="21"/>
        <v>#DIV/0!</v>
      </c>
      <c r="K94" s="47">
        <f t="shared" si="21"/>
        <v>0</v>
      </c>
      <c r="L94" s="90">
        <f t="shared" si="21"/>
        <v>1</v>
      </c>
      <c r="M94" s="58">
        <f t="shared" si="21"/>
        <v>0</v>
      </c>
    </row>
    <row r="95" spans="1:13" ht="16.5" customHeight="1">
      <c r="A95" s="91"/>
      <c r="B95" s="45"/>
      <c r="C95" s="45"/>
      <c r="D95" s="45"/>
      <c r="E95" s="45"/>
      <c r="F95" s="45"/>
      <c r="G95" s="45"/>
      <c r="H95" s="45"/>
      <c r="I95" s="45"/>
      <c r="J95" s="52"/>
      <c r="K95" s="45"/>
      <c r="L95" s="45"/>
      <c r="M95" s="92"/>
    </row>
    <row r="96" spans="1:13" ht="16.5" customHeight="1">
      <c r="A96" s="91"/>
      <c r="B96" s="45" t="s">
        <v>58</v>
      </c>
      <c r="C96" s="45">
        <f>$R$38</f>
        <v>0</v>
      </c>
      <c r="D96" s="45">
        <f>$S$38</f>
        <v>0</v>
      </c>
      <c r="E96" s="45">
        <f>$T$38</f>
        <v>0</v>
      </c>
      <c r="F96" s="45">
        <f>$U$38</f>
        <v>0</v>
      </c>
      <c r="G96" s="45">
        <f>$V$38</f>
        <v>0</v>
      </c>
      <c r="H96" s="45">
        <f>$W$38</f>
        <v>0</v>
      </c>
      <c r="I96" s="45">
        <f>$X$38</f>
        <v>0</v>
      </c>
      <c r="J96" s="52">
        <f>$Y$38</f>
        <v>0</v>
      </c>
      <c r="K96" s="45"/>
      <c r="L96" s="45"/>
      <c r="M96" s="92"/>
    </row>
    <row r="97" spans="1:13" ht="16.5" customHeight="1">
      <c r="A97" s="91"/>
      <c r="B97" s="45" t="s">
        <v>59</v>
      </c>
      <c r="C97" s="45">
        <f>$R$39</f>
        <v>0</v>
      </c>
      <c r="D97" s="45">
        <f>$S$39</f>
        <v>0</v>
      </c>
      <c r="E97" s="45">
        <f>$T$39</f>
        <v>0</v>
      </c>
      <c r="F97" s="45">
        <f>$U$39</f>
        <v>0</v>
      </c>
      <c r="G97" s="45">
        <f>$V$39</f>
        <v>0</v>
      </c>
      <c r="H97" s="45">
        <f>$W$39</f>
        <v>0</v>
      </c>
      <c r="I97" s="45">
        <f>$X$39</f>
        <v>0</v>
      </c>
      <c r="J97" s="52">
        <f>$Y$39</f>
        <v>0</v>
      </c>
      <c r="K97" s="45"/>
      <c r="L97" s="45"/>
      <c r="M97" s="92"/>
    </row>
    <row r="98" spans="1:13" ht="16.5" customHeight="1">
      <c r="A98" s="91"/>
      <c r="B98" s="45" t="s">
        <v>60</v>
      </c>
      <c r="C98" s="45">
        <f>$R$40</f>
        <v>0</v>
      </c>
      <c r="D98" s="45">
        <f>$S$40</f>
        <v>0</v>
      </c>
      <c r="E98" s="45">
        <f>$T$40</f>
        <v>0</v>
      </c>
      <c r="F98" s="45">
        <f>$U$40</f>
        <v>0</v>
      </c>
      <c r="G98" s="45">
        <f>$V$40</f>
        <v>0</v>
      </c>
      <c r="H98" s="45">
        <f>$W$40</f>
        <v>0</v>
      </c>
      <c r="I98" s="45">
        <f>$X$40</f>
        <v>0</v>
      </c>
      <c r="J98" s="52">
        <f>$Y$40</f>
        <v>0</v>
      </c>
      <c r="K98" s="45"/>
      <c r="L98" s="45"/>
      <c r="M98" s="92"/>
    </row>
    <row r="99" spans="1:13" ht="16.5" customHeight="1">
      <c r="A99" s="91"/>
      <c r="B99" s="45" t="s">
        <v>61</v>
      </c>
      <c r="C99" s="45">
        <f>$R$41</f>
        <v>0</v>
      </c>
      <c r="D99" s="45">
        <f>$S$41</f>
        <v>0</v>
      </c>
      <c r="E99" s="45">
        <f>$T$41</f>
        <v>0</v>
      </c>
      <c r="F99" s="45">
        <f>$U$41</f>
        <v>0</v>
      </c>
      <c r="G99" s="45">
        <f>$V$41</f>
        <v>0</v>
      </c>
      <c r="H99" s="45">
        <f>$W$41</f>
        <v>0</v>
      </c>
      <c r="I99" s="45">
        <f>$X$41</f>
        <v>0</v>
      </c>
      <c r="J99" s="52">
        <f>$Y$41</f>
        <v>0</v>
      </c>
      <c r="K99" s="45"/>
      <c r="L99" s="45"/>
      <c r="M99" s="92"/>
    </row>
    <row r="100" spans="1:13" ht="16.5" customHeight="1">
      <c r="A100" s="91"/>
      <c r="B100" s="45" t="s">
        <v>103</v>
      </c>
      <c r="C100" s="45">
        <f>$R$42</f>
        <v>0</v>
      </c>
      <c r="D100" s="45">
        <f>$S$42</f>
        <v>0</v>
      </c>
      <c r="E100" s="45">
        <f>$T$42</f>
        <v>0</v>
      </c>
      <c r="F100" s="45">
        <f>$U$42</f>
        <v>0</v>
      </c>
      <c r="G100" s="45">
        <f>$V$42</f>
        <v>0</v>
      </c>
      <c r="H100" s="45">
        <f>$W$42</f>
        <v>0</v>
      </c>
      <c r="I100" s="45">
        <f>$X$42</f>
        <v>0</v>
      </c>
      <c r="J100" s="52">
        <f>$Y$42</f>
        <v>0</v>
      </c>
      <c r="K100" s="45"/>
      <c r="L100" s="45"/>
      <c r="M100" s="92"/>
    </row>
    <row r="101" spans="1:13" ht="16.5" customHeight="1">
      <c r="A101" s="91"/>
      <c r="B101" s="45" t="s">
        <v>62</v>
      </c>
      <c r="C101" s="45">
        <f>$R$43</f>
        <v>0</v>
      </c>
      <c r="D101" s="45">
        <f>$S$43</f>
        <v>0</v>
      </c>
      <c r="E101" s="45">
        <f>$T$43</f>
        <v>0</v>
      </c>
      <c r="F101" s="45">
        <f>$U$43</f>
        <v>0</v>
      </c>
      <c r="G101" s="45">
        <f>$V$43</f>
        <v>0</v>
      </c>
      <c r="H101" s="45">
        <f>$W$43</f>
        <v>0</v>
      </c>
      <c r="I101" s="45">
        <f>$X$43</f>
        <v>0</v>
      </c>
      <c r="J101" s="96">
        <f>$Y$43</f>
        <v>0</v>
      </c>
      <c r="K101" s="45"/>
      <c r="L101" s="45"/>
      <c r="M101" s="92"/>
    </row>
    <row r="102" spans="1:13" ht="16.5" customHeight="1">
      <c r="A102" s="91"/>
      <c r="B102" s="45" t="s">
        <v>63</v>
      </c>
      <c r="C102" s="45" t="e">
        <f>$R$44</f>
        <v>#DIV/0!</v>
      </c>
      <c r="D102" s="45" t="e">
        <f>$S$44</f>
        <v>#DIV/0!</v>
      </c>
      <c r="E102" s="45" t="e">
        <f>$T$44</f>
        <v>#DIV/0!</v>
      </c>
      <c r="F102" s="45" t="e">
        <f>$U$44</f>
        <v>#DIV/0!</v>
      </c>
      <c r="G102" s="45" t="e">
        <f>$V$44</f>
        <v>#DIV/0!</v>
      </c>
      <c r="H102" s="45" t="e">
        <f>$W$44</f>
        <v>#DIV/0!</v>
      </c>
      <c r="I102" s="94" t="e">
        <f>$X$44</f>
        <v>#DIV/0!</v>
      </c>
      <c r="J102" s="96" t="s">
        <v>97</v>
      </c>
      <c r="K102" s="129"/>
      <c r="L102" s="129"/>
      <c r="M102" s="130"/>
    </row>
    <row r="103" spans="1:13" ht="16.5" customHeight="1" thickBot="1">
      <c r="A103" s="93"/>
      <c r="B103" s="73" t="s">
        <v>64</v>
      </c>
      <c r="C103" s="73" t="e">
        <f>$R$45</f>
        <v>#DIV/0!</v>
      </c>
      <c r="D103" s="73" t="e">
        <f>$S$45</f>
        <v>#DIV/0!</v>
      </c>
      <c r="E103" s="73" t="e">
        <f>$T$45</f>
        <v>#DIV/0!</v>
      </c>
      <c r="F103" s="73" t="e">
        <f>$U$45</f>
        <v>#DIV/0!</v>
      </c>
      <c r="G103" s="73" t="e">
        <f>$V$45</f>
        <v>#DIV/0!</v>
      </c>
      <c r="H103" s="73" t="e">
        <f>$W$45</f>
        <v>#DIV/0!</v>
      </c>
      <c r="I103" s="95" t="e">
        <f>$X$45</f>
        <v>#DIV/0!</v>
      </c>
      <c r="J103" s="97" t="s">
        <v>98</v>
      </c>
      <c r="K103" s="131"/>
      <c r="L103" s="131"/>
      <c r="M103" s="132"/>
    </row>
    <row r="104" spans="1:13" ht="16.5" customHeight="1">
      <c r="A104" s="41"/>
      <c r="C104" s="41"/>
      <c r="D104" s="41"/>
      <c r="E104" s="41"/>
      <c r="F104" s="41"/>
      <c r="G104" s="41"/>
      <c r="H104" s="41"/>
      <c r="I104" s="41"/>
      <c r="K104" s="41"/>
      <c r="L104" s="41"/>
      <c r="M104" s="42"/>
    </row>
    <row r="105" spans="1:13" ht="16.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9"/>
    </row>
    <row r="106" spans="1:13" ht="16.5" customHeight="1">
      <c r="A106" s="133" t="str">
        <f>$A$1</f>
        <v>嘉義縣立嘉新國民中學○○上學期第二次期中考</v>
      </c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</row>
    <row r="107" spans="1:13" ht="16.5" customHeight="1" thickBo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2"/>
    </row>
    <row r="108" spans="1:13" ht="16.5" customHeight="1">
      <c r="A108" s="43" t="s">
        <v>0</v>
      </c>
      <c r="B108" s="62" t="s">
        <v>1</v>
      </c>
      <c r="C108" s="62" t="s">
        <v>90</v>
      </c>
      <c r="D108" s="62" t="s">
        <v>91</v>
      </c>
      <c r="E108" s="62" t="s">
        <v>92</v>
      </c>
      <c r="F108" s="62" t="s">
        <v>93</v>
      </c>
      <c r="G108" s="62" t="s">
        <v>94</v>
      </c>
      <c r="H108" s="62" t="s">
        <v>95</v>
      </c>
      <c r="I108" s="62" t="s">
        <v>96</v>
      </c>
      <c r="J108" s="62" t="s">
        <v>72</v>
      </c>
      <c r="K108" s="62" t="s">
        <v>89</v>
      </c>
      <c r="L108" s="62" t="s">
        <v>74</v>
      </c>
      <c r="M108" s="64" t="s">
        <v>73</v>
      </c>
    </row>
    <row r="109" spans="1:13" ht="16.5" customHeight="1">
      <c r="A109" s="91" t="str">
        <f>O10</f>
        <v>08</v>
      </c>
      <c r="B109" s="45">
        <f>P10</f>
        <v>0</v>
      </c>
      <c r="C109" s="46">
        <f>R10</f>
        <v>0</v>
      </c>
      <c r="D109" s="46">
        <f t="shared" ref="D109:M109" si="22">S10</f>
        <v>0</v>
      </c>
      <c r="E109" s="46">
        <f t="shared" si="22"/>
        <v>0</v>
      </c>
      <c r="F109" s="46">
        <f t="shared" si="22"/>
        <v>0</v>
      </c>
      <c r="G109" s="46">
        <f t="shared" si="22"/>
        <v>0</v>
      </c>
      <c r="H109" s="46">
        <f t="shared" si="22"/>
        <v>0</v>
      </c>
      <c r="I109" s="46">
        <f t="shared" si="22"/>
        <v>0</v>
      </c>
      <c r="J109" s="125" t="e">
        <f t="shared" si="22"/>
        <v>#DIV/0!</v>
      </c>
      <c r="K109" s="47">
        <f t="shared" si="22"/>
        <v>0</v>
      </c>
      <c r="L109" s="90">
        <f t="shared" si="22"/>
        <v>1</v>
      </c>
      <c r="M109" s="58">
        <f t="shared" si="22"/>
        <v>0</v>
      </c>
    </row>
    <row r="110" spans="1:13" ht="16.5" customHeight="1">
      <c r="A110" s="91"/>
      <c r="B110" s="45"/>
      <c r="C110" s="45"/>
      <c r="D110" s="45"/>
      <c r="E110" s="45"/>
      <c r="F110" s="45"/>
      <c r="G110" s="45"/>
      <c r="H110" s="45"/>
      <c r="I110" s="45"/>
      <c r="J110" s="52"/>
      <c r="K110" s="45"/>
      <c r="L110" s="45"/>
      <c r="M110" s="92"/>
    </row>
    <row r="111" spans="1:13" ht="16.5" customHeight="1">
      <c r="A111" s="91"/>
      <c r="B111" s="45" t="s">
        <v>58</v>
      </c>
      <c r="C111" s="45">
        <f>$R$38</f>
        <v>0</v>
      </c>
      <c r="D111" s="45">
        <f>$S$38</f>
        <v>0</v>
      </c>
      <c r="E111" s="45">
        <f>$T$38</f>
        <v>0</v>
      </c>
      <c r="F111" s="45">
        <f>$U$38</f>
        <v>0</v>
      </c>
      <c r="G111" s="45">
        <f>$V$38</f>
        <v>0</v>
      </c>
      <c r="H111" s="45">
        <f>$W$38</f>
        <v>0</v>
      </c>
      <c r="I111" s="45">
        <f>$X$38</f>
        <v>0</v>
      </c>
      <c r="J111" s="52">
        <f>$Y$38</f>
        <v>0</v>
      </c>
      <c r="K111" s="45"/>
      <c r="L111" s="45"/>
      <c r="M111" s="92"/>
    </row>
    <row r="112" spans="1:13" ht="16.5" customHeight="1">
      <c r="A112" s="91"/>
      <c r="B112" s="45" t="s">
        <v>59</v>
      </c>
      <c r="C112" s="45">
        <f>$R$39</f>
        <v>0</v>
      </c>
      <c r="D112" s="45">
        <f>$S$39</f>
        <v>0</v>
      </c>
      <c r="E112" s="45">
        <f>$T$39</f>
        <v>0</v>
      </c>
      <c r="F112" s="45">
        <f>$U$39</f>
        <v>0</v>
      </c>
      <c r="G112" s="45">
        <f>$V$39</f>
        <v>0</v>
      </c>
      <c r="H112" s="45">
        <f>$W$39</f>
        <v>0</v>
      </c>
      <c r="I112" s="45">
        <f>$X$39</f>
        <v>0</v>
      </c>
      <c r="J112" s="52">
        <f>$Y$39</f>
        <v>0</v>
      </c>
      <c r="K112" s="45"/>
      <c r="L112" s="45"/>
      <c r="M112" s="92"/>
    </row>
    <row r="113" spans="1:13" ht="16.5" customHeight="1">
      <c r="A113" s="91"/>
      <c r="B113" s="45" t="s">
        <v>60</v>
      </c>
      <c r="C113" s="45">
        <f>$R$40</f>
        <v>0</v>
      </c>
      <c r="D113" s="45">
        <f>$S$40</f>
        <v>0</v>
      </c>
      <c r="E113" s="45">
        <f>$T$40</f>
        <v>0</v>
      </c>
      <c r="F113" s="45">
        <f>$U$40</f>
        <v>0</v>
      </c>
      <c r="G113" s="45">
        <f>$V$40</f>
        <v>0</v>
      </c>
      <c r="H113" s="45">
        <f>$W$40</f>
        <v>0</v>
      </c>
      <c r="I113" s="45">
        <f>$X$40</f>
        <v>0</v>
      </c>
      <c r="J113" s="52">
        <f>$Y$40</f>
        <v>0</v>
      </c>
      <c r="K113" s="45"/>
      <c r="L113" s="45"/>
      <c r="M113" s="92"/>
    </row>
    <row r="114" spans="1:13" ht="16.5" customHeight="1">
      <c r="A114" s="91"/>
      <c r="B114" s="45" t="s">
        <v>61</v>
      </c>
      <c r="C114" s="45">
        <f>$R$41</f>
        <v>0</v>
      </c>
      <c r="D114" s="45">
        <f>$S$41</f>
        <v>0</v>
      </c>
      <c r="E114" s="45">
        <f>$T$41</f>
        <v>0</v>
      </c>
      <c r="F114" s="45">
        <f>$U$41</f>
        <v>0</v>
      </c>
      <c r="G114" s="45">
        <f>$V$41</f>
        <v>0</v>
      </c>
      <c r="H114" s="45">
        <f>$W$41</f>
        <v>0</v>
      </c>
      <c r="I114" s="45">
        <f>$X$41</f>
        <v>0</v>
      </c>
      <c r="J114" s="52">
        <f>$Y$41</f>
        <v>0</v>
      </c>
      <c r="K114" s="45"/>
      <c r="L114" s="45"/>
      <c r="M114" s="92"/>
    </row>
    <row r="115" spans="1:13" ht="16.5" customHeight="1">
      <c r="A115" s="91"/>
      <c r="B115" s="45" t="s">
        <v>103</v>
      </c>
      <c r="C115" s="45">
        <f>$R$42</f>
        <v>0</v>
      </c>
      <c r="D115" s="45">
        <f>$S$42</f>
        <v>0</v>
      </c>
      <c r="E115" s="45">
        <f>$T$42</f>
        <v>0</v>
      </c>
      <c r="F115" s="45">
        <f>$U$42</f>
        <v>0</v>
      </c>
      <c r="G115" s="45">
        <f>$V$42</f>
        <v>0</v>
      </c>
      <c r="H115" s="45">
        <f>$W$42</f>
        <v>0</v>
      </c>
      <c r="I115" s="45">
        <f>$X$42</f>
        <v>0</v>
      </c>
      <c r="J115" s="52">
        <f>$Y$42</f>
        <v>0</v>
      </c>
      <c r="K115" s="45"/>
      <c r="L115" s="45"/>
      <c r="M115" s="92"/>
    </row>
    <row r="116" spans="1:13" ht="16.5" customHeight="1">
      <c r="A116" s="91"/>
      <c r="B116" s="45" t="s">
        <v>62</v>
      </c>
      <c r="C116" s="45">
        <f>$R$43</f>
        <v>0</v>
      </c>
      <c r="D116" s="45">
        <f>$S$43</f>
        <v>0</v>
      </c>
      <c r="E116" s="45">
        <f>$T$43</f>
        <v>0</v>
      </c>
      <c r="F116" s="45">
        <f>$U$43</f>
        <v>0</v>
      </c>
      <c r="G116" s="45">
        <f>$V$43</f>
        <v>0</v>
      </c>
      <c r="H116" s="45">
        <f>$W$43</f>
        <v>0</v>
      </c>
      <c r="I116" s="45">
        <f>$X$43</f>
        <v>0</v>
      </c>
      <c r="J116" s="96">
        <f>$Y$43</f>
        <v>0</v>
      </c>
      <c r="K116" s="45"/>
      <c r="L116" s="45"/>
      <c r="M116" s="92"/>
    </row>
    <row r="117" spans="1:13" ht="16.5" customHeight="1">
      <c r="A117" s="91"/>
      <c r="B117" s="45" t="s">
        <v>63</v>
      </c>
      <c r="C117" s="45" t="e">
        <f>$R$44</f>
        <v>#DIV/0!</v>
      </c>
      <c r="D117" s="45" t="e">
        <f>$S$44</f>
        <v>#DIV/0!</v>
      </c>
      <c r="E117" s="45" t="e">
        <f>$T$44</f>
        <v>#DIV/0!</v>
      </c>
      <c r="F117" s="45" t="e">
        <f>$U$44</f>
        <v>#DIV/0!</v>
      </c>
      <c r="G117" s="45" t="e">
        <f>$V$44</f>
        <v>#DIV/0!</v>
      </c>
      <c r="H117" s="45" t="e">
        <f>$W$44</f>
        <v>#DIV/0!</v>
      </c>
      <c r="I117" s="94" t="e">
        <f>$X$44</f>
        <v>#DIV/0!</v>
      </c>
      <c r="J117" s="96" t="s">
        <v>97</v>
      </c>
      <c r="K117" s="129"/>
      <c r="L117" s="129"/>
      <c r="M117" s="130"/>
    </row>
    <row r="118" spans="1:13" ht="16.5" customHeight="1" thickBot="1">
      <c r="A118" s="93"/>
      <c r="B118" s="73" t="s">
        <v>64</v>
      </c>
      <c r="C118" s="73" t="e">
        <f>$R$45</f>
        <v>#DIV/0!</v>
      </c>
      <c r="D118" s="73" t="e">
        <f>$S$45</f>
        <v>#DIV/0!</v>
      </c>
      <c r="E118" s="73" t="e">
        <f>$T$45</f>
        <v>#DIV/0!</v>
      </c>
      <c r="F118" s="73" t="e">
        <f>$U$45</f>
        <v>#DIV/0!</v>
      </c>
      <c r="G118" s="73" t="e">
        <f>$V$45</f>
        <v>#DIV/0!</v>
      </c>
      <c r="H118" s="73" t="e">
        <f>$W$45</f>
        <v>#DIV/0!</v>
      </c>
      <c r="I118" s="95" t="e">
        <f>$X$45</f>
        <v>#DIV/0!</v>
      </c>
      <c r="J118" s="97" t="s">
        <v>98</v>
      </c>
      <c r="K118" s="131"/>
      <c r="L118" s="131"/>
      <c r="M118" s="132"/>
    </row>
    <row r="119" spans="1:13" ht="16.5" customHeight="1">
      <c r="A119" s="41"/>
      <c r="C119" s="41"/>
      <c r="D119" s="41"/>
      <c r="E119" s="41"/>
      <c r="F119" s="41"/>
      <c r="G119" s="41"/>
      <c r="H119" s="41"/>
      <c r="I119" s="41"/>
      <c r="K119" s="41"/>
      <c r="L119" s="41"/>
      <c r="M119" s="42"/>
    </row>
    <row r="120" spans="1:13" ht="16.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9"/>
    </row>
    <row r="121" spans="1:13" ht="16.5" customHeight="1">
      <c r="A121" s="133" t="str">
        <f>$A$1</f>
        <v>嘉義縣立嘉新國民中學○○上學期第二次期中考</v>
      </c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</row>
    <row r="122" spans="1:13" ht="16.5" customHeight="1" thickBo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2"/>
    </row>
    <row r="123" spans="1:13" ht="16.5" customHeight="1">
      <c r="A123" s="43" t="s">
        <v>0</v>
      </c>
      <c r="B123" s="62" t="s">
        <v>1</v>
      </c>
      <c r="C123" s="62" t="s">
        <v>90</v>
      </c>
      <c r="D123" s="62" t="s">
        <v>91</v>
      </c>
      <c r="E123" s="62" t="s">
        <v>92</v>
      </c>
      <c r="F123" s="62" t="s">
        <v>93</v>
      </c>
      <c r="G123" s="62" t="s">
        <v>94</v>
      </c>
      <c r="H123" s="62" t="s">
        <v>95</v>
      </c>
      <c r="I123" s="62" t="s">
        <v>96</v>
      </c>
      <c r="J123" s="62" t="s">
        <v>72</v>
      </c>
      <c r="K123" s="62" t="s">
        <v>89</v>
      </c>
      <c r="L123" s="62" t="s">
        <v>74</v>
      </c>
      <c r="M123" s="64" t="s">
        <v>73</v>
      </c>
    </row>
    <row r="124" spans="1:13" ht="16.5" customHeight="1">
      <c r="A124" s="91" t="str">
        <f>O11</f>
        <v>09</v>
      </c>
      <c r="B124" s="45">
        <f>P11</f>
        <v>0</v>
      </c>
      <c r="C124" s="46">
        <f>R11</f>
        <v>0</v>
      </c>
      <c r="D124" s="46">
        <f t="shared" ref="D124:M124" si="23">S11</f>
        <v>0</v>
      </c>
      <c r="E124" s="46">
        <f t="shared" si="23"/>
        <v>0</v>
      </c>
      <c r="F124" s="46">
        <f t="shared" si="23"/>
        <v>0</v>
      </c>
      <c r="G124" s="46">
        <f t="shared" si="23"/>
        <v>0</v>
      </c>
      <c r="H124" s="46">
        <f t="shared" si="23"/>
        <v>0</v>
      </c>
      <c r="I124" s="46">
        <f t="shared" si="23"/>
        <v>0</v>
      </c>
      <c r="J124" s="125" t="e">
        <f t="shared" si="23"/>
        <v>#DIV/0!</v>
      </c>
      <c r="K124" s="47">
        <f t="shared" si="23"/>
        <v>0</v>
      </c>
      <c r="L124" s="90">
        <f t="shared" si="23"/>
        <v>1</v>
      </c>
      <c r="M124" s="58">
        <f t="shared" si="23"/>
        <v>0</v>
      </c>
    </row>
    <row r="125" spans="1:13" ht="16.5" customHeight="1">
      <c r="A125" s="91"/>
      <c r="B125" s="45"/>
      <c r="C125" s="45"/>
      <c r="D125" s="45"/>
      <c r="E125" s="45"/>
      <c r="F125" s="45"/>
      <c r="G125" s="45"/>
      <c r="H125" s="45"/>
      <c r="I125" s="45"/>
      <c r="J125" s="52"/>
      <c r="K125" s="45"/>
      <c r="L125" s="45"/>
      <c r="M125" s="92"/>
    </row>
    <row r="126" spans="1:13" ht="16.5" customHeight="1">
      <c r="A126" s="91"/>
      <c r="B126" s="45" t="s">
        <v>58</v>
      </c>
      <c r="C126" s="45">
        <f>$R$38</f>
        <v>0</v>
      </c>
      <c r="D126" s="45">
        <f>$S$38</f>
        <v>0</v>
      </c>
      <c r="E126" s="45">
        <f>$T$38</f>
        <v>0</v>
      </c>
      <c r="F126" s="45">
        <f>$U$38</f>
        <v>0</v>
      </c>
      <c r="G126" s="45">
        <f>$V$38</f>
        <v>0</v>
      </c>
      <c r="H126" s="45">
        <f>$W$38</f>
        <v>0</v>
      </c>
      <c r="I126" s="45">
        <f>$X$38</f>
        <v>0</v>
      </c>
      <c r="J126" s="52">
        <f>$Y$38</f>
        <v>0</v>
      </c>
      <c r="K126" s="45"/>
      <c r="L126" s="45"/>
      <c r="M126" s="92"/>
    </row>
    <row r="127" spans="1:13" ht="16.5" customHeight="1">
      <c r="A127" s="91"/>
      <c r="B127" s="45" t="s">
        <v>59</v>
      </c>
      <c r="C127" s="45">
        <f>$R$39</f>
        <v>0</v>
      </c>
      <c r="D127" s="45">
        <f>$S$39</f>
        <v>0</v>
      </c>
      <c r="E127" s="45">
        <f>$T$39</f>
        <v>0</v>
      </c>
      <c r="F127" s="45">
        <f>$U$39</f>
        <v>0</v>
      </c>
      <c r="G127" s="45">
        <f>$V$39</f>
        <v>0</v>
      </c>
      <c r="H127" s="45">
        <f>$W$39</f>
        <v>0</v>
      </c>
      <c r="I127" s="45">
        <f>$X$39</f>
        <v>0</v>
      </c>
      <c r="J127" s="52">
        <f>$Y$39</f>
        <v>0</v>
      </c>
      <c r="K127" s="45"/>
      <c r="L127" s="45"/>
      <c r="M127" s="92"/>
    </row>
    <row r="128" spans="1:13" ht="16.5" customHeight="1">
      <c r="A128" s="91"/>
      <c r="B128" s="45" t="s">
        <v>60</v>
      </c>
      <c r="C128" s="45">
        <f>$R$40</f>
        <v>0</v>
      </c>
      <c r="D128" s="45">
        <f>$S$40</f>
        <v>0</v>
      </c>
      <c r="E128" s="45">
        <f>$T$40</f>
        <v>0</v>
      </c>
      <c r="F128" s="45">
        <f>$U$40</f>
        <v>0</v>
      </c>
      <c r="G128" s="45">
        <f>$V$40</f>
        <v>0</v>
      </c>
      <c r="H128" s="45">
        <f>$W$40</f>
        <v>0</v>
      </c>
      <c r="I128" s="45">
        <f>$X$40</f>
        <v>0</v>
      </c>
      <c r="J128" s="52">
        <f>$Y$40</f>
        <v>0</v>
      </c>
      <c r="K128" s="45"/>
      <c r="L128" s="45"/>
      <c r="M128" s="92"/>
    </row>
    <row r="129" spans="1:13" ht="16.5" customHeight="1">
      <c r="A129" s="91"/>
      <c r="B129" s="45" t="s">
        <v>61</v>
      </c>
      <c r="C129" s="45">
        <f>$R$41</f>
        <v>0</v>
      </c>
      <c r="D129" s="45">
        <f>$S$41</f>
        <v>0</v>
      </c>
      <c r="E129" s="45">
        <f>$T$41</f>
        <v>0</v>
      </c>
      <c r="F129" s="45">
        <f>$U$41</f>
        <v>0</v>
      </c>
      <c r="G129" s="45">
        <f>$V$41</f>
        <v>0</v>
      </c>
      <c r="H129" s="45">
        <f>$W$41</f>
        <v>0</v>
      </c>
      <c r="I129" s="45">
        <f>$X$41</f>
        <v>0</v>
      </c>
      <c r="J129" s="52">
        <f>$Y$41</f>
        <v>0</v>
      </c>
      <c r="K129" s="45"/>
      <c r="L129" s="45"/>
      <c r="M129" s="92"/>
    </row>
    <row r="130" spans="1:13" ht="16.5" customHeight="1">
      <c r="A130" s="91"/>
      <c r="B130" s="45" t="s">
        <v>103</v>
      </c>
      <c r="C130" s="45">
        <f>$R$42</f>
        <v>0</v>
      </c>
      <c r="D130" s="45">
        <f>$S$42</f>
        <v>0</v>
      </c>
      <c r="E130" s="45">
        <f>$T$42</f>
        <v>0</v>
      </c>
      <c r="F130" s="45">
        <f>$U$42</f>
        <v>0</v>
      </c>
      <c r="G130" s="45">
        <f>$V$42</f>
        <v>0</v>
      </c>
      <c r="H130" s="45">
        <f>$W$42</f>
        <v>0</v>
      </c>
      <c r="I130" s="45">
        <f>$X$42</f>
        <v>0</v>
      </c>
      <c r="J130" s="52">
        <f>$Y$42</f>
        <v>0</v>
      </c>
      <c r="K130" s="45"/>
      <c r="L130" s="45"/>
      <c r="M130" s="92"/>
    </row>
    <row r="131" spans="1:13" ht="16.5" customHeight="1">
      <c r="A131" s="91"/>
      <c r="B131" s="45" t="s">
        <v>62</v>
      </c>
      <c r="C131" s="45">
        <f>$R$43</f>
        <v>0</v>
      </c>
      <c r="D131" s="45">
        <f>$S$43</f>
        <v>0</v>
      </c>
      <c r="E131" s="45">
        <f>$T$43</f>
        <v>0</v>
      </c>
      <c r="F131" s="45">
        <f>$U$43</f>
        <v>0</v>
      </c>
      <c r="G131" s="45">
        <f>$V$43</f>
        <v>0</v>
      </c>
      <c r="H131" s="45">
        <f>$W$43</f>
        <v>0</v>
      </c>
      <c r="I131" s="45">
        <f>$X$43</f>
        <v>0</v>
      </c>
      <c r="J131" s="96">
        <f>$Y$43</f>
        <v>0</v>
      </c>
      <c r="K131" s="45"/>
      <c r="L131" s="45"/>
      <c r="M131" s="92"/>
    </row>
    <row r="132" spans="1:13" ht="16.5" customHeight="1">
      <c r="A132" s="91"/>
      <c r="B132" s="45" t="s">
        <v>63</v>
      </c>
      <c r="C132" s="45" t="e">
        <f>$R$44</f>
        <v>#DIV/0!</v>
      </c>
      <c r="D132" s="45" t="e">
        <f>$S$44</f>
        <v>#DIV/0!</v>
      </c>
      <c r="E132" s="45" t="e">
        <f>$T$44</f>
        <v>#DIV/0!</v>
      </c>
      <c r="F132" s="45" t="e">
        <f>$U$44</f>
        <v>#DIV/0!</v>
      </c>
      <c r="G132" s="45" t="e">
        <f>$V$44</f>
        <v>#DIV/0!</v>
      </c>
      <c r="H132" s="45" t="e">
        <f>$W$44</f>
        <v>#DIV/0!</v>
      </c>
      <c r="I132" s="94" t="e">
        <f>$X$44</f>
        <v>#DIV/0!</v>
      </c>
      <c r="J132" s="96" t="s">
        <v>97</v>
      </c>
      <c r="K132" s="129"/>
      <c r="L132" s="129"/>
      <c r="M132" s="130"/>
    </row>
    <row r="133" spans="1:13" ht="16.5" customHeight="1" thickBot="1">
      <c r="A133" s="93"/>
      <c r="B133" s="73" t="s">
        <v>64</v>
      </c>
      <c r="C133" s="73" t="e">
        <f>$R$45</f>
        <v>#DIV/0!</v>
      </c>
      <c r="D133" s="73" t="e">
        <f>$S$45</f>
        <v>#DIV/0!</v>
      </c>
      <c r="E133" s="73" t="e">
        <f>$T$45</f>
        <v>#DIV/0!</v>
      </c>
      <c r="F133" s="73" t="e">
        <f>$U$45</f>
        <v>#DIV/0!</v>
      </c>
      <c r="G133" s="73" t="e">
        <f>$V$45</f>
        <v>#DIV/0!</v>
      </c>
      <c r="H133" s="73" t="e">
        <f>$W$45</f>
        <v>#DIV/0!</v>
      </c>
      <c r="I133" s="95" t="e">
        <f>$X$45</f>
        <v>#DIV/0!</v>
      </c>
      <c r="J133" s="97" t="s">
        <v>98</v>
      </c>
      <c r="K133" s="131"/>
      <c r="L133" s="131"/>
      <c r="M133" s="132"/>
    </row>
    <row r="134" spans="1:13" ht="16.5" customHeight="1">
      <c r="A134" s="41"/>
      <c r="C134" s="41"/>
      <c r="D134" s="41"/>
      <c r="E134" s="41"/>
      <c r="F134" s="41"/>
      <c r="G134" s="41"/>
      <c r="H134" s="41"/>
      <c r="I134" s="41"/>
      <c r="K134" s="41"/>
      <c r="L134" s="41"/>
      <c r="M134" s="42"/>
    </row>
    <row r="135" spans="1:13" ht="16.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9"/>
    </row>
    <row r="136" spans="1:13" ht="16.5" customHeight="1">
      <c r="A136" s="133" t="str">
        <f>$A$1</f>
        <v>嘉義縣立嘉新國民中學○○上學期第二次期中考</v>
      </c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</row>
    <row r="137" spans="1:13" ht="16.5" customHeight="1" thickBo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2"/>
    </row>
    <row r="138" spans="1:13" ht="16.5" customHeight="1">
      <c r="A138" s="43" t="s">
        <v>0</v>
      </c>
      <c r="B138" s="62" t="s">
        <v>1</v>
      </c>
      <c r="C138" s="62" t="s">
        <v>90</v>
      </c>
      <c r="D138" s="62" t="s">
        <v>91</v>
      </c>
      <c r="E138" s="62" t="s">
        <v>92</v>
      </c>
      <c r="F138" s="62" t="s">
        <v>93</v>
      </c>
      <c r="G138" s="62" t="s">
        <v>94</v>
      </c>
      <c r="H138" s="62" t="s">
        <v>95</v>
      </c>
      <c r="I138" s="62" t="s">
        <v>96</v>
      </c>
      <c r="J138" s="62" t="s">
        <v>72</v>
      </c>
      <c r="K138" s="62" t="s">
        <v>89</v>
      </c>
      <c r="L138" s="62" t="s">
        <v>74</v>
      </c>
      <c r="M138" s="64" t="s">
        <v>73</v>
      </c>
    </row>
    <row r="139" spans="1:13" ht="16.5" customHeight="1">
      <c r="A139" s="91" t="str">
        <f>O12</f>
        <v>10</v>
      </c>
      <c r="B139" s="45">
        <f>P12</f>
        <v>0</v>
      </c>
      <c r="C139" s="46">
        <f>R12</f>
        <v>0</v>
      </c>
      <c r="D139" s="46">
        <f t="shared" ref="D139:M139" si="24">S12</f>
        <v>0</v>
      </c>
      <c r="E139" s="46">
        <f t="shared" si="24"/>
        <v>0</v>
      </c>
      <c r="F139" s="46">
        <f t="shared" si="24"/>
        <v>0</v>
      </c>
      <c r="G139" s="46">
        <f t="shared" si="24"/>
        <v>0</v>
      </c>
      <c r="H139" s="46">
        <f t="shared" si="24"/>
        <v>0</v>
      </c>
      <c r="I139" s="46">
        <f t="shared" si="24"/>
        <v>0</v>
      </c>
      <c r="J139" s="125" t="e">
        <f t="shared" si="24"/>
        <v>#DIV/0!</v>
      </c>
      <c r="K139" s="47">
        <f t="shared" si="24"/>
        <v>0</v>
      </c>
      <c r="L139" s="90">
        <f t="shared" si="24"/>
        <v>1</v>
      </c>
      <c r="M139" s="58">
        <f t="shared" si="24"/>
        <v>0</v>
      </c>
    </row>
    <row r="140" spans="1:13" ht="16.5" customHeight="1">
      <c r="A140" s="91"/>
      <c r="B140" s="45"/>
      <c r="C140" s="45"/>
      <c r="D140" s="45"/>
      <c r="E140" s="45"/>
      <c r="F140" s="45"/>
      <c r="G140" s="45"/>
      <c r="H140" s="45"/>
      <c r="I140" s="45"/>
      <c r="J140" s="52"/>
      <c r="K140" s="45"/>
      <c r="L140" s="45"/>
      <c r="M140" s="92"/>
    </row>
    <row r="141" spans="1:13" ht="16.5" customHeight="1">
      <c r="A141" s="91"/>
      <c r="B141" s="45" t="s">
        <v>58</v>
      </c>
      <c r="C141" s="45">
        <f>$R$38</f>
        <v>0</v>
      </c>
      <c r="D141" s="45">
        <f>$S$38</f>
        <v>0</v>
      </c>
      <c r="E141" s="45">
        <f>$T$38</f>
        <v>0</v>
      </c>
      <c r="F141" s="45">
        <f>$U$38</f>
        <v>0</v>
      </c>
      <c r="G141" s="45">
        <f>$V$38</f>
        <v>0</v>
      </c>
      <c r="H141" s="45">
        <f>$W$38</f>
        <v>0</v>
      </c>
      <c r="I141" s="45">
        <f>$X$38</f>
        <v>0</v>
      </c>
      <c r="J141" s="52">
        <f>$Y$38</f>
        <v>0</v>
      </c>
      <c r="K141" s="45"/>
      <c r="L141" s="45"/>
      <c r="M141" s="92"/>
    </row>
    <row r="142" spans="1:13" ht="16.5" customHeight="1">
      <c r="A142" s="91"/>
      <c r="B142" s="45" t="s">
        <v>59</v>
      </c>
      <c r="C142" s="45">
        <f>$R$39</f>
        <v>0</v>
      </c>
      <c r="D142" s="45">
        <f>$S$39</f>
        <v>0</v>
      </c>
      <c r="E142" s="45">
        <f>$T$39</f>
        <v>0</v>
      </c>
      <c r="F142" s="45">
        <f>$U$39</f>
        <v>0</v>
      </c>
      <c r="G142" s="45">
        <f>$V$39</f>
        <v>0</v>
      </c>
      <c r="H142" s="45">
        <f>$W$39</f>
        <v>0</v>
      </c>
      <c r="I142" s="45">
        <f>$X$39</f>
        <v>0</v>
      </c>
      <c r="J142" s="52">
        <f>$Y$39</f>
        <v>0</v>
      </c>
      <c r="K142" s="45"/>
      <c r="L142" s="45"/>
      <c r="M142" s="92"/>
    </row>
    <row r="143" spans="1:13" ht="16.5" customHeight="1">
      <c r="A143" s="91"/>
      <c r="B143" s="45" t="s">
        <v>60</v>
      </c>
      <c r="C143" s="45">
        <f>$R$40</f>
        <v>0</v>
      </c>
      <c r="D143" s="45">
        <f>$S$40</f>
        <v>0</v>
      </c>
      <c r="E143" s="45">
        <f>$T$40</f>
        <v>0</v>
      </c>
      <c r="F143" s="45">
        <f>$U$40</f>
        <v>0</v>
      </c>
      <c r="G143" s="45">
        <f>$V$40</f>
        <v>0</v>
      </c>
      <c r="H143" s="45">
        <f>$W$40</f>
        <v>0</v>
      </c>
      <c r="I143" s="45">
        <f>$X$40</f>
        <v>0</v>
      </c>
      <c r="J143" s="52">
        <f>$Y$40</f>
        <v>0</v>
      </c>
      <c r="K143" s="45"/>
      <c r="L143" s="45"/>
      <c r="M143" s="92"/>
    </row>
    <row r="144" spans="1:13" ht="16.5" customHeight="1">
      <c r="A144" s="91"/>
      <c r="B144" s="45" t="s">
        <v>61</v>
      </c>
      <c r="C144" s="45">
        <f>$R$41</f>
        <v>0</v>
      </c>
      <c r="D144" s="45">
        <f>$S$41</f>
        <v>0</v>
      </c>
      <c r="E144" s="45">
        <f>$T$41</f>
        <v>0</v>
      </c>
      <c r="F144" s="45">
        <f>$U$41</f>
        <v>0</v>
      </c>
      <c r="G144" s="45">
        <f>$V$41</f>
        <v>0</v>
      </c>
      <c r="H144" s="45">
        <f>$W$41</f>
        <v>0</v>
      </c>
      <c r="I144" s="45">
        <f>$X$41</f>
        <v>0</v>
      </c>
      <c r="J144" s="52">
        <f>$Y$41</f>
        <v>0</v>
      </c>
      <c r="K144" s="45"/>
      <c r="L144" s="45"/>
      <c r="M144" s="92"/>
    </row>
    <row r="145" spans="1:13" ht="16.5" customHeight="1">
      <c r="A145" s="91"/>
      <c r="B145" s="45" t="s">
        <v>103</v>
      </c>
      <c r="C145" s="45">
        <f>$R$42</f>
        <v>0</v>
      </c>
      <c r="D145" s="45">
        <f>$S$42</f>
        <v>0</v>
      </c>
      <c r="E145" s="45">
        <f>$T$42</f>
        <v>0</v>
      </c>
      <c r="F145" s="45">
        <f>$U$42</f>
        <v>0</v>
      </c>
      <c r="G145" s="45">
        <f>$V$42</f>
        <v>0</v>
      </c>
      <c r="H145" s="45">
        <f>$W$42</f>
        <v>0</v>
      </c>
      <c r="I145" s="45">
        <f>$X$42</f>
        <v>0</v>
      </c>
      <c r="J145" s="52">
        <f>$Y$42</f>
        <v>0</v>
      </c>
      <c r="K145" s="45"/>
      <c r="L145" s="45"/>
      <c r="M145" s="92"/>
    </row>
    <row r="146" spans="1:13" ht="16.5" customHeight="1">
      <c r="A146" s="91"/>
      <c r="B146" s="45" t="s">
        <v>62</v>
      </c>
      <c r="C146" s="45">
        <f>$R$43</f>
        <v>0</v>
      </c>
      <c r="D146" s="45">
        <f>$S$43</f>
        <v>0</v>
      </c>
      <c r="E146" s="45">
        <f>$T$43</f>
        <v>0</v>
      </c>
      <c r="F146" s="45">
        <f>$U$43</f>
        <v>0</v>
      </c>
      <c r="G146" s="45">
        <f>$V$43</f>
        <v>0</v>
      </c>
      <c r="H146" s="45">
        <f>$W$43</f>
        <v>0</v>
      </c>
      <c r="I146" s="45">
        <f>$X$43</f>
        <v>0</v>
      </c>
      <c r="J146" s="96">
        <f>$Y$43</f>
        <v>0</v>
      </c>
      <c r="K146" s="45"/>
      <c r="L146" s="45"/>
      <c r="M146" s="92"/>
    </row>
    <row r="147" spans="1:13" ht="16.5" customHeight="1">
      <c r="A147" s="91"/>
      <c r="B147" s="45" t="s">
        <v>63</v>
      </c>
      <c r="C147" s="45" t="e">
        <f>$R$44</f>
        <v>#DIV/0!</v>
      </c>
      <c r="D147" s="45" t="e">
        <f>$S$44</f>
        <v>#DIV/0!</v>
      </c>
      <c r="E147" s="45" t="e">
        <f>$T$44</f>
        <v>#DIV/0!</v>
      </c>
      <c r="F147" s="45" t="e">
        <f>$U$44</f>
        <v>#DIV/0!</v>
      </c>
      <c r="G147" s="45" t="e">
        <f>$V$44</f>
        <v>#DIV/0!</v>
      </c>
      <c r="H147" s="45" t="e">
        <f>$W$44</f>
        <v>#DIV/0!</v>
      </c>
      <c r="I147" s="94" t="e">
        <f>$X$44</f>
        <v>#DIV/0!</v>
      </c>
      <c r="J147" s="96" t="s">
        <v>97</v>
      </c>
      <c r="K147" s="129"/>
      <c r="L147" s="129"/>
      <c r="M147" s="130"/>
    </row>
    <row r="148" spans="1:13" ht="16.5" customHeight="1" thickBot="1">
      <c r="A148" s="93"/>
      <c r="B148" s="73" t="s">
        <v>64</v>
      </c>
      <c r="C148" s="73" t="e">
        <f>$R$45</f>
        <v>#DIV/0!</v>
      </c>
      <c r="D148" s="73" t="e">
        <f>$S$45</f>
        <v>#DIV/0!</v>
      </c>
      <c r="E148" s="73" t="e">
        <f>$T$45</f>
        <v>#DIV/0!</v>
      </c>
      <c r="F148" s="73" t="e">
        <f>$U$45</f>
        <v>#DIV/0!</v>
      </c>
      <c r="G148" s="73" t="e">
        <f>$V$45</f>
        <v>#DIV/0!</v>
      </c>
      <c r="H148" s="73" t="e">
        <f>$W$45</f>
        <v>#DIV/0!</v>
      </c>
      <c r="I148" s="95" t="e">
        <f>$X$45</f>
        <v>#DIV/0!</v>
      </c>
      <c r="J148" s="97" t="s">
        <v>98</v>
      </c>
      <c r="K148" s="131"/>
      <c r="L148" s="131"/>
      <c r="M148" s="132"/>
    </row>
    <row r="149" spans="1:13" ht="16.5" customHeight="1">
      <c r="A149" s="41"/>
      <c r="C149" s="41"/>
      <c r="D149" s="41"/>
      <c r="E149" s="41"/>
      <c r="F149" s="41"/>
      <c r="G149" s="41"/>
      <c r="H149" s="41"/>
      <c r="I149" s="41"/>
      <c r="K149" s="41"/>
      <c r="L149" s="41"/>
      <c r="M149" s="42"/>
    </row>
    <row r="150" spans="1:13" ht="16.5" customHeight="1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9"/>
    </row>
    <row r="151" spans="1:13" ht="16.5" customHeight="1">
      <c r="A151" s="133" t="str">
        <f>$A$1</f>
        <v>嘉義縣立嘉新國民中學○○上學期第二次期中考</v>
      </c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</row>
    <row r="152" spans="1:13" ht="16.5" customHeight="1" thickBo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2"/>
    </row>
    <row r="153" spans="1:13" ht="16.5" customHeight="1">
      <c r="A153" s="43" t="s">
        <v>0</v>
      </c>
      <c r="B153" s="62" t="s">
        <v>1</v>
      </c>
      <c r="C153" s="62" t="s">
        <v>90</v>
      </c>
      <c r="D153" s="62" t="s">
        <v>91</v>
      </c>
      <c r="E153" s="62" t="s">
        <v>92</v>
      </c>
      <c r="F153" s="62" t="s">
        <v>93</v>
      </c>
      <c r="G153" s="62" t="s">
        <v>94</v>
      </c>
      <c r="H153" s="62" t="s">
        <v>95</v>
      </c>
      <c r="I153" s="62" t="s">
        <v>96</v>
      </c>
      <c r="J153" s="62" t="s">
        <v>72</v>
      </c>
      <c r="K153" s="62" t="s">
        <v>89</v>
      </c>
      <c r="L153" s="62" t="s">
        <v>74</v>
      </c>
      <c r="M153" s="64" t="s">
        <v>73</v>
      </c>
    </row>
    <row r="154" spans="1:13" ht="16.5" customHeight="1">
      <c r="A154" s="91" t="str">
        <f>O13</f>
        <v>11</v>
      </c>
      <c r="B154" s="45">
        <f>P13</f>
        <v>0</v>
      </c>
      <c r="C154" s="46">
        <f>R13</f>
        <v>0</v>
      </c>
      <c r="D154" s="46">
        <f t="shared" ref="D154:M154" si="25">S13</f>
        <v>0</v>
      </c>
      <c r="E154" s="46">
        <f t="shared" si="25"/>
        <v>0</v>
      </c>
      <c r="F154" s="46">
        <f t="shared" si="25"/>
        <v>0</v>
      </c>
      <c r="G154" s="46">
        <f t="shared" si="25"/>
        <v>0</v>
      </c>
      <c r="H154" s="46">
        <f t="shared" si="25"/>
        <v>0</v>
      </c>
      <c r="I154" s="46">
        <f t="shared" si="25"/>
        <v>0</v>
      </c>
      <c r="J154" s="125" t="e">
        <f t="shared" si="25"/>
        <v>#DIV/0!</v>
      </c>
      <c r="K154" s="47">
        <f t="shared" si="25"/>
        <v>0</v>
      </c>
      <c r="L154" s="90">
        <f t="shared" si="25"/>
        <v>1</v>
      </c>
      <c r="M154" s="58">
        <f t="shared" si="25"/>
        <v>0</v>
      </c>
    </row>
    <row r="155" spans="1:13" ht="16.5" customHeight="1">
      <c r="A155" s="91"/>
      <c r="B155" s="45"/>
      <c r="C155" s="45"/>
      <c r="D155" s="45"/>
      <c r="E155" s="45"/>
      <c r="F155" s="45"/>
      <c r="G155" s="45"/>
      <c r="H155" s="45"/>
      <c r="I155" s="45"/>
      <c r="J155" s="52"/>
      <c r="K155" s="45"/>
      <c r="L155" s="45"/>
      <c r="M155" s="92"/>
    </row>
    <row r="156" spans="1:13" ht="16.5" customHeight="1">
      <c r="A156" s="91"/>
      <c r="B156" s="45" t="s">
        <v>58</v>
      </c>
      <c r="C156" s="45">
        <f>$R$38</f>
        <v>0</v>
      </c>
      <c r="D156" s="45">
        <f>$S$38</f>
        <v>0</v>
      </c>
      <c r="E156" s="45">
        <f>$T$38</f>
        <v>0</v>
      </c>
      <c r="F156" s="45">
        <f>$U$38</f>
        <v>0</v>
      </c>
      <c r="G156" s="45">
        <f>$V$38</f>
        <v>0</v>
      </c>
      <c r="H156" s="45">
        <f>$W$38</f>
        <v>0</v>
      </c>
      <c r="I156" s="45">
        <f>$X$38</f>
        <v>0</v>
      </c>
      <c r="J156" s="52">
        <f>$Y$38</f>
        <v>0</v>
      </c>
      <c r="K156" s="45"/>
      <c r="L156" s="45"/>
      <c r="M156" s="92"/>
    </row>
    <row r="157" spans="1:13" ht="16.5" customHeight="1">
      <c r="A157" s="91"/>
      <c r="B157" s="45" t="s">
        <v>59</v>
      </c>
      <c r="C157" s="45">
        <f>$R$39</f>
        <v>0</v>
      </c>
      <c r="D157" s="45">
        <f>$S$39</f>
        <v>0</v>
      </c>
      <c r="E157" s="45">
        <f>$T$39</f>
        <v>0</v>
      </c>
      <c r="F157" s="45">
        <f>$U$39</f>
        <v>0</v>
      </c>
      <c r="G157" s="45">
        <f>$V$39</f>
        <v>0</v>
      </c>
      <c r="H157" s="45">
        <f>$W$39</f>
        <v>0</v>
      </c>
      <c r="I157" s="45">
        <f>$X$39</f>
        <v>0</v>
      </c>
      <c r="J157" s="52">
        <f>$Y$39</f>
        <v>0</v>
      </c>
      <c r="K157" s="45"/>
      <c r="L157" s="45"/>
      <c r="M157" s="92"/>
    </row>
    <row r="158" spans="1:13" ht="16.5" customHeight="1">
      <c r="A158" s="91"/>
      <c r="B158" s="45" t="s">
        <v>60</v>
      </c>
      <c r="C158" s="45">
        <f>$R$40</f>
        <v>0</v>
      </c>
      <c r="D158" s="45">
        <f>$S$40</f>
        <v>0</v>
      </c>
      <c r="E158" s="45">
        <f>$T$40</f>
        <v>0</v>
      </c>
      <c r="F158" s="45">
        <f>$U$40</f>
        <v>0</v>
      </c>
      <c r="G158" s="45">
        <f>$V$40</f>
        <v>0</v>
      </c>
      <c r="H158" s="45">
        <f>$W$40</f>
        <v>0</v>
      </c>
      <c r="I158" s="45">
        <f>$X$40</f>
        <v>0</v>
      </c>
      <c r="J158" s="52">
        <f>$Y$40</f>
        <v>0</v>
      </c>
      <c r="K158" s="45"/>
      <c r="L158" s="45"/>
      <c r="M158" s="92"/>
    </row>
    <row r="159" spans="1:13" ht="16.5" customHeight="1">
      <c r="A159" s="91"/>
      <c r="B159" s="45" t="s">
        <v>61</v>
      </c>
      <c r="C159" s="45">
        <f>$R$41</f>
        <v>0</v>
      </c>
      <c r="D159" s="45">
        <f>$S$41</f>
        <v>0</v>
      </c>
      <c r="E159" s="45">
        <f>$T$41</f>
        <v>0</v>
      </c>
      <c r="F159" s="45">
        <f>$U$41</f>
        <v>0</v>
      </c>
      <c r="G159" s="45">
        <f>$V$41</f>
        <v>0</v>
      </c>
      <c r="H159" s="45">
        <f>$W$41</f>
        <v>0</v>
      </c>
      <c r="I159" s="45">
        <f>$X$41</f>
        <v>0</v>
      </c>
      <c r="J159" s="52">
        <f>$Y$41</f>
        <v>0</v>
      </c>
      <c r="K159" s="45"/>
      <c r="L159" s="45"/>
      <c r="M159" s="92"/>
    </row>
    <row r="160" spans="1:13" ht="16.5" customHeight="1">
      <c r="A160" s="91"/>
      <c r="B160" s="45" t="s">
        <v>103</v>
      </c>
      <c r="C160" s="45">
        <f>$R$42</f>
        <v>0</v>
      </c>
      <c r="D160" s="45">
        <f>$S$42</f>
        <v>0</v>
      </c>
      <c r="E160" s="45">
        <f>$T$42</f>
        <v>0</v>
      </c>
      <c r="F160" s="45">
        <f>$U$42</f>
        <v>0</v>
      </c>
      <c r="G160" s="45">
        <f>$V$42</f>
        <v>0</v>
      </c>
      <c r="H160" s="45">
        <f>$W$42</f>
        <v>0</v>
      </c>
      <c r="I160" s="45">
        <f>$X$42</f>
        <v>0</v>
      </c>
      <c r="J160" s="52">
        <f>$Y$42</f>
        <v>0</v>
      </c>
      <c r="K160" s="45"/>
      <c r="L160" s="45"/>
      <c r="M160" s="92"/>
    </row>
    <row r="161" spans="1:13" ht="16.5" customHeight="1">
      <c r="A161" s="91"/>
      <c r="B161" s="45" t="s">
        <v>62</v>
      </c>
      <c r="C161" s="45">
        <f>$R$43</f>
        <v>0</v>
      </c>
      <c r="D161" s="45">
        <f>$S$43</f>
        <v>0</v>
      </c>
      <c r="E161" s="45">
        <f>$T$43</f>
        <v>0</v>
      </c>
      <c r="F161" s="45">
        <f>$U$43</f>
        <v>0</v>
      </c>
      <c r="G161" s="45">
        <f>$V$43</f>
        <v>0</v>
      </c>
      <c r="H161" s="45">
        <f>$W$43</f>
        <v>0</v>
      </c>
      <c r="I161" s="45">
        <f>$X$43</f>
        <v>0</v>
      </c>
      <c r="J161" s="96">
        <f>$Y$43</f>
        <v>0</v>
      </c>
      <c r="K161" s="45"/>
      <c r="L161" s="45"/>
      <c r="M161" s="92"/>
    </row>
    <row r="162" spans="1:13" ht="16.5" customHeight="1">
      <c r="A162" s="91"/>
      <c r="B162" s="45" t="s">
        <v>63</v>
      </c>
      <c r="C162" s="45" t="e">
        <f>$R$44</f>
        <v>#DIV/0!</v>
      </c>
      <c r="D162" s="45" t="e">
        <f>$S$44</f>
        <v>#DIV/0!</v>
      </c>
      <c r="E162" s="45" t="e">
        <f>$T$44</f>
        <v>#DIV/0!</v>
      </c>
      <c r="F162" s="45" t="e">
        <f>$U$44</f>
        <v>#DIV/0!</v>
      </c>
      <c r="G162" s="45" t="e">
        <f>$V$44</f>
        <v>#DIV/0!</v>
      </c>
      <c r="H162" s="45" t="e">
        <f>$W$44</f>
        <v>#DIV/0!</v>
      </c>
      <c r="I162" s="94" t="e">
        <f>$X$44</f>
        <v>#DIV/0!</v>
      </c>
      <c r="J162" s="96" t="s">
        <v>97</v>
      </c>
      <c r="K162" s="129"/>
      <c r="L162" s="129"/>
      <c r="M162" s="130"/>
    </row>
    <row r="163" spans="1:13" ht="16.5" customHeight="1" thickBot="1">
      <c r="A163" s="93"/>
      <c r="B163" s="73" t="s">
        <v>64</v>
      </c>
      <c r="C163" s="73" t="e">
        <f>$R$45</f>
        <v>#DIV/0!</v>
      </c>
      <c r="D163" s="73" t="e">
        <f>$S$45</f>
        <v>#DIV/0!</v>
      </c>
      <c r="E163" s="73" t="e">
        <f>$T$45</f>
        <v>#DIV/0!</v>
      </c>
      <c r="F163" s="73" t="e">
        <f>$U$45</f>
        <v>#DIV/0!</v>
      </c>
      <c r="G163" s="73" t="e">
        <f>$V$45</f>
        <v>#DIV/0!</v>
      </c>
      <c r="H163" s="73" t="e">
        <f>$W$45</f>
        <v>#DIV/0!</v>
      </c>
      <c r="I163" s="95" t="e">
        <f>$X$45</f>
        <v>#DIV/0!</v>
      </c>
      <c r="J163" s="97" t="s">
        <v>98</v>
      </c>
      <c r="K163" s="131"/>
      <c r="L163" s="131"/>
      <c r="M163" s="132"/>
    </row>
    <row r="164" spans="1:13" ht="16.5" customHeight="1">
      <c r="A164" s="41"/>
      <c r="C164" s="41"/>
      <c r="D164" s="41"/>
      <c r="E164" s="41"/>
      <c r="F164" s="41"/>
      <c r="G164" s="41"/>
      <c r="H164" s="41"/>
      <c r="I164" s="41"/>
      <c r="K164" s="41"/>
      <c r="L164" s="41"/>
      <c r="M164" s="42"/>
    </row>
    <row r="165" spans="1:13" ht="16.5" customHeight="1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9"/>
    </row>
    <row r="166" spans="1:13" ht="16.5" customHeight="1">
      <c r="A166" s="133" t="str">
        <f>$A$1</f>
        <v>嘉義縣立嘉新國民中學○○上學期第二次期中考</v>
      </c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</row>
    <row r="167" spans="1:13" ht="16.5" customHeight="1" thickBo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2"/>
    </row>
    <row r="168" spans="1:13" ht="16.5" customHeight="1">
      <c r="A168" s="43" t="s">
        <v>0</v>
      </c>
      <c r="B168" s="62" t="s">
        <v>1</v>
      </c>
      <c r="C168" s="62" t="s">
        <v>90</v>
      </c>
      <c r="D168" s="62" t="s">
        <v>91</v>
      </c>
      <c r="E168" s="62" t="s">
        <v>92</v>
      </c>
      <c r="F168" s="62" t="s">
        <v>93</v>
      </c>
      <c r="G168" s="62" t="s">
        <v>94</v>
      </c>
      <c r="H168" s="62" t="s">
        <v>95</v>
      </c>
      <c r="I168" s="62" t="s">
        <v>96</v>
      </c>
      <c r="J168" s="62" t="s">
        <v>72</v>
      </c>
      <c r="K168" s="62" t="s">
        <v>89</v>
      </c>
      <c r="L168" s="62" t="s">
        <v>74</v>
      </c>
      <c r="M168" s="64" t="s">
        <v>73</v>
      </c>
    </row>
    <row r="169" spans="1:13" ht="16.5" customHeight="1">
      <c r="A169" s="91" t="str">
        <f>O14</f>
        <v>12</v>
      </c>
      <c r="B169" s="45">
        <f>P14</f>
        <v>0</v>
      </c>
      <c r="C169" s="46">
        <f>R14</f>
        <v>0</v>
      </c>
      <c r="D169" s="46">
        <f t="shared" ref="D169:M169" si="26">S14</f>
        <v>0</v>
      </c>
      <c r="E169" s="46">
        <f t="shared" si="26"/>
        <v>0</v>
      </c>
      <c r="F169" s="46">
        <f t="shared" si="26"/>
        <v>0</v>
      </c>
      <c r="G169" s="46">
        <f t="shared" si="26"/>
        <v>0</v>
      </c>
      <c r="H169" s="46">
        <f t="shared" si="26"/>
        <v>0</v>
      </c>
      <c r="I169" s="46">
        <f t="shared" si="26"/>
        <v>0</v>
      </c>
      <c r="J169" s="125" t="e">
        <f t="shared" si="26"/>
        <v>#DIV/0!</v>
      </c>
      <c r="K169" s="47">
        <f t="shared" si="26"/>
        <v>0</v>
      </c>
      <c r="L169" s="90">
        <f t="shared" si="26"/>
        <v>1</v>
      </c>
      <c r="M169" s="58">
        <f t="shared" si="26"/>
        <v>0</v>
      </c>
    </row>
    <row r="170" spans="1:13" ht="16.5" customHeight="1">
      <c r="A170" s="91"/>
      <c r="B170" s="45"/>
      <c r="C170" s="45"/>
      <c r="D170" s="45"/>
      <c r="E170" s="45"/>
      <c r="F170" s="45"/>
      <c r="G170" s="45"/>
      <c r="H170" s="45"/>
      <c r="I170" s="45"/>
      <c r="J170" s="52"/>
      <c r="K170" s="45"/>
      <c r="L170" s="45"/>
      <c r="M170" s="92"/>
    </row>
    <row r="171" spans="1:13" ht="16.5" customHeight="1">
      <c r="A171" s="91"/>
      <c r="B171" s="45" t="s">
        <v>58</v>
      </c>
      <c r="C171" s="45">
        <f>$R$38</f>
        <v>0</v>
      </c>
      <c r="D171" s="45">
        <f>$S$38</f>
        <v>0</v>
      </c>
      <c r="E171" s="45">
        <f>$T$38</f>
        <v>0</v>
      </c>
      <c r="F171" s="45">
        <f>$U$38</f>
        <v>0</v>
      </c>
      <c r="G171" s="45">
        <f>$V$38</f>
        <v>0</v>
      </c>
      <c r="H171" s="45">
        <f>$W$38</f>
        <v>0</v>
      </c>
      <c r="I171" s="45">
        <f>$X$38</f>
        <v>0</v>
      </c>
      <c r="J171" s="52">
        <f>$Y$38</f>
        <v>0</v>
      </c>
      <c r="K171" s="45"/>
      <c r="L171" s="45"/>
      <c r="M171" s="92"/>
    </row>
    <row r="172" spans="1:13" ht="16.5" customHeight="1">
      <c r="A172" s="91"/>
      <c r="B172" s="45" t="s">
        <v>59</v>
      </c>
      <c r="C172" s="45">
        <f>$R$39</f>
        <v>0</v>
      </c>
      <c r="D172" s="45">
        <f>$S$39</f>
        <v>0</v>
      </c>
      <c r="E172" s="45">
        <f>$T$39</f>
        <v>0</v>
      </c>
      <c r="F172" s="45">
        <f>$U$39</f>
        <v>0</v>
      </c>
      <c r="G172" s="45">
        <f>$V$39</f>
        <v>0</v>
      </c>
      <c r="H172" s="45">
        <f>$W$39</f>
        <v>0</v>
      </c>
      <c r="I172" s="45">
        <f>$X$39</f>
        <v>0</v>
      </c>
      <c r="J172" s="52">
        <f>$Y$39</f>
        <v>0</v>
      </c>
      <c r="K172" s="45"/>
      <c r="L172" s="45"/>
      <c r="M172" s="92"/>
    </row>
    <row r="173" spans="1:13" ht="16.5" customHeight="1">
      <c r="A173" s="91"/>
      <c r="B173" s="45" t="s">
        <v>60</v>
      </c>
      <c r="C173" s="45">
        <f>$R$40</f>
        <v>0</v>
      </c>
      <c r="D173" s="45">
        <f>$S$40</f>
        <v>0</v>
      </c>
      <c r="E173" s="45">
        <f>$T$40</f>
        <v>0</v>
      </c>
      <c r="F173" s="45">
        <f>$U$40</f>
        <v>0</v>
      </c>
      <c r="G173" s="45">
        <f>$V$40</f>
        <v>0</v>
      </c>
      <c r="H173" s="45">
        <f>$W$40</f>
        <v>0</v>
      </c>
      <c r="I173" s="45">
        <f>$X$40</f>
        <v>0</v>
      </c>
      <c r="J173" s="52">
        <f>$Y$40</f>
        <v>0</v>
      </c>
      <c r="K173" s="45"/>
      <c r="L173" s="45"/>
      <c r="M173" s="92"/>
    </row>
    <row r="174" spans="1:13" ht="16.5" customHeight="1">
      <c r="A174" s="91"/>
      <c r="B174" s="45" t="s">
        <v>61</v>
      </c>
      <c r="C174" s="45">
        <f>$R$41</f>
        <v>0</v>
      </c>
      <c r="D174" s="45">
        <f>$S$41</f>
        <v>0</v>
      </c>
      <c r="E174" s="45">
        <f>$T$41</f>
        <v>0</v>
      </c>
      <c r="F174" s="45">
        <f>$U$41</f>
        <v>0</v>
      </c>
      <c r="G174" s="45">
        <f>$V$41</f>
        <v>0</v>
      </c>
      <c r="H174" s="45">
        <f>$W$41</f>
        <v>0</v>
      </c>
      <c r="I174" s="45">
        <f>$X$41</f>
        <v>0</v>
      </c>
      <c r="J174" s="52">
        <f>$Y$41</f>
        <v>0</v>
      </c>
      <c r="K174" s="45"/>
      <c r="L174" s="45"/>
      <c r="M174" s="92"/>
    </row>
    <row r="175" spans="1:13" ht="16.5" customHeight="1">
      <c r="A175" s="91"/>
      <c r="B175" s="45" t="s">
        <v>103</v>
      </c>
      <c r="C175" s="45">
        <f>$R$42</f>
        <v>0</v>
      </c>
      <c r="D175" s="45">
        <f>$S$42</f>
        <v>0</v>
      </c>
      <c r="E175" s="45">
        <f>$T$42</f>
        <v>0</v>
      </c>
      <c r="F175" s="45">
        <f>$U$42</f>
        <v>0</v>
      </c>
      <c r="G175" s="45">
        <f>$V$42</f>
        <v>0</v>
      </c>
      <c r="H175" s="45">
        <f>$W$42</f>
        <v>0</v>
      </c>
      <c r="I175" s="45">
        <f>$X$42</f>
        <v>0</v>
      </c>
      <c r="J175" s="52">
        <f>$Y$42</f>
        <v>0</v>
      </c>
      <c r="K175" s="45"/>
      <c r="L175" s="45"/>
      <c r="M175" s="92"/>
    </row>
    <row r="176" spans="1:13" ht="16.5" customHeight="1">
      <c r="A176" s="91"/>
      <c r="B176" s="45" t="s">
        <v>62</v>
      </c>
      <c r="C176" s="45">
        <f>$R$43</f>
        <v>0</v>
      </c>
      <c r="D176" s="45">
        <f>$S$43</f>
        <v>0</v>
      </c>
      <c r="E176" s="45">
        <f>$T$43</f>
        <v>0</v>
      </c>
      <c r="F176" s="45">
        <f>$U$43</f>
        <v>0</v>
      </c>
      <c r="G176" s="45">
        <f>$V$43</f>
        <v>0</v>
      </c>
      <c r="H176" s="45">
        <f>$W$43</f>
        <v>0</v>
      </c>
      <c r="I176" s="45">
        <f>$X$43</f>
        <v>0</v>
      </c>
      <c r="J176" s="96">
        <f>$Y$43</f>
        <v>0</v>
      </c>
      <c r="K176" s="45"/>
      <c r="L176" s="45"/>
      <c r="M176" s="92"/>
    </row>
    <row r="177" spans="1:13" ht="16.5" customHeight="1">
      <c r="A177" s="91"/>
      <c r="B177" s="45" t="s">
        <v>63</v>
      </c>
      <c r="C177" s="45" t="e">
        <f>$R$44</f>
        <v>#DIV/0!</v>
      </c>
      <c r="D177" s="45" t="e">
        <f>$S$44</f>
        <v>#DIV/0!</v>
      </c>
      <c r="E177" s="45" t="e">
        <f>$T$44</f>
        <v>#DIV/0!</v>
      </c>
      <c r="F177" s="45" t="e">
        <f>$U$44</f>
        <v>#DIV/0!</v>
      </c>
      <c r="G177" s="45" t="e">
        <f>$V$44</f>
        <v>#DIV/0!</v>
      </c>
      <c r="H177" s="45" t="e">
        <f>$W$44</f>
        <v>#DIV/0!</v>
      </c>
      <c r="I177" s="94" t="e">
        <f>$X$44</f>
        <v>#DIV/0!</v>
      </c>
      <c r="J177" s="96" t="s">
        <v>97</v>
      </c>
      <c r="K177" s="129"/>
      <c r="L177" s="129"/>
      <c r="M177" s="130"/>
    </row>
    <row r="178" spans="1:13" ht="16.5" customHeight="1" thickBot="1">
      <c r="A178" s="93"/>
      <c r="B178" s="73" t="s">
        <v>64</v>
      </c>
      <c r="C178" s="73" t="e">
        <f>$R$45</f>
        <v>#DIV/0!</v>
      </c>
      <c r="D178" s="73" t="e">
        <f>$S$45</f>
        <v>#DIV/0!</v>
      </c>
      <c r="E178" s="73" t="e">
        <f>$T$45</f>
        <v>#DIV/0!</v>
      </c>
      <c r="F178" s="73" t="e">
        <f>$U$45</f>
        <v>#DIV/0!</v>
      </c>
      <c r="G178" s="73" t="e">
        <f>$V$45</f>
        <v>#DIV/0!</v>
      </c>
      <c r="H178" s="73" t="e">
        <f>$W$45</f>
        <v>#DIV/0!</v>
      </c>
      <c r="I178" s="95" t="e">
        <f>$X$45</f>
        <v>#DIV/0!</v>
      </c>
      <c r="J178" s="97" t="s">
        <v>98</v>
      </c>
      <c r="K178" s="131"/>
      <c r="L178" s="131"/>
      <c r="M178" s="132"/>
    </row>
    <row r="179" spans="1:13" ht="16.5" customHeight="1">
      <c r="A179" s="41"/>
      <c r="C179" s="41"/>
      <c r="D179" s="41"/>
      <c r="E179" s="41"/>
      <c r="F179" s="41"/>
      <c r="G179" s="41"/>
      <c r="H179" s="41"/>
      <c r="I179" s="41"/>
      <c r="K179" s="41"/>
      <c r="L179" s="41"/>
      <c r="M179" s="42"/>
    </row>
    <row r="180" spans="1:13" ht="16.5" customHeight="1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9"/>
    </row>
    <row r="181" spans="1:13" ht="16.5" customHeight="1">
      <c r="A181" s="133" t="str">
        <f>$A$1</f>
        <v>嘉義縣立嘉新國民中學○○上學期第二次期中考</v>
      </c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</row>
    <row r="182" spans="1:13" ht="16.5" customHeight="1" thickBo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2"/>
    </row>
    <row r="183" spans="1:13" ht="16.5" customHeight="1">
      <c r="A183" s="43" t="s">
        <v>0</v>
      </c>
      <c r="B183" s="62" t="s">
        <v>1</v>
      </c>
      <c r="C183" s="62" t="s">
        <v>90</v>
      </c>
      <c r="D183" s="62" t="s">
        <v>91</v>
      </c>
      <c r="E183" s="62" t="s">
        <v>92</v>
      </c>
      <c r="F183" s="62" t="s">
        <v>93</v>
      </c>
      <c r="G183" s="62" t="s">
        <v>94</v>
      </c>
      <c r="H183" s="62" t="s">
        <v>95</v>
      </c>
      <c r="I183" s="62" t="s">
        <v>96</v>
      </c>
      <c r="J183" s="62" t="s">
        <v>72</v>
      </c>
      <c r="K183" s="62" t="s">
        <v>89</v>
      </c>
      <c r="L183" s="62" t="s">
        <v>74</v>
      </c>
      <c r="M183" s="64" t="s">
        <v>73</v>
      </c>
    </row>
    <row r="184" spans="1:13" ht="16.5" customHeight="1">
      <c r="A184" s="91" t="str">
        <f>O15</f>
        <v>13</v>
      </c>
      <c r="B184" s="45">
        <f>P15</f>
        <v>0</v>
      </c>
      <c r="C184" s="46">
        <f>R15</f>
        <v>0</v>
      </c>
      <c r="D184" s="46">
        <f t="shared" ref="D184:M184" si="27">S15</f>
        <v>0</v>
      </c>
      <c r="E184" s="46">
        <f t="shared" si="27"/>
        <v>0</v>
      </c>
      <c r="F184" s="46">
        <f t="shared" si="27"/>
        <v>0</v>
      </c>
      <c r="G184" s="46">
        <f t="shared" si="27"/>
        <v>0</v>
      </c>
      <c r="H184" s="46">
        <f t="shared" si="27"/>
        <v>0</v>
      </c>
      <c r="I184" s="46">
        <f t="shared" si="27"/>
        <v>0</v>
      </c>
      <c r="J184" s="125" t="e">
        <f t="shared" si="27"/>
        <v>#DIV/0!</v>
      </c>
      <c r="K184" s="47">
        <f t="shared" si="27"/>
        <v>0</v>
      </c>
      <c r="L184" s="90">
        <f t="shared" si="27"/>
        <v>1</v>
      </c>
      <c r="M184" s="58">
        <f t="shared" si="27"/>
        <v>0</v>
      </c>
    </row>
    <row r="185" spans="1:13" ht="16.5" customHeight="1">
      <c r="A185" s="91"/>
      <c r="B185" s="45"/>
      <c r="C185" s="45"/>
      <c r="D185" s="45"/>
      <c r="E185" s="45"/>
      <c r="F185" s="45"/>
      <c r="G185" s="45"/>
      <c r="H185" s="45"/>
      <c r="I185" s="45"/>
      <c r="J185" s="52"/>
      <c r="K185" s="45"/>
      <c r="L185" s="45"/>
      <c r="M185" s="92"/>
    </row>
    <row r="186" spans="1:13" ht="16.5" customHeight="1">
      <c r="A186" s="91"/>
      <c r="B186" s="45" t="s">
        <v>58</v>
      </c>
      <c r="C186" s="45">
        <f>$R$38</f>
        <v>0</v>
      </c>
      <c r="D186" s="45">
        <f>$S$38</f>
        <v>0</v>
      </c>
      <c r="E186" s="45">
        <f>$T$38</f>
        <v>0</v>
      </c>
      <c r="F186" s="45">
        <f>$U$38</f>
        <v>0</v>
      </c>
      <c r="G186" s="45">
        <f>$V$38</f>
        <v>0</v>
      </c>
      <c r="H186" s="45">
        <f>$W$38</f>
        <v>0</v>
      </c>
      <c r="I186" s="45">
        <f>$X$38</f>
        <v>0</v>
      </c>
      <c r="J186" s="52">
        <f>$Y$38</f>
        <v>0</v>
      </c>
      <c r="K186" s="45"/>
      <c r="L186" s="45"/>
      <c r="M186" s="92"/>
    </row>
    <row r="187" spans="1:13" ht="16.5" customHeight="1">
      <c r="A187" s="91"/>
      <c r="B187" s="45" t="s">
        <v>59</v>
      </c>
      <c r="C187" s="45">
        <f>$R$39</f>
        <v>0</v>
      </c>
      <c r="D187" s="45">
        <f>$S$39</f>
        <v>0</v>
      </c>
      <c r="E187" s="45">
        <f>$T$39</f>
        <v>0</v>
      </c>
      <c r="F187" s="45">
        <f>$U$39</f>
        <v>0</v>
      </c>
      <c r="G187" s="45">
        <f>$V$39</f>
        <v>0</v>
      </c>
      <c r="H187" s="45">
        <f>$W$39</f>
        <v>0</v>
      </c>
      <c r="I187" s="45">
        <f>$X$39</f>
        <v>0</v>
      </c>
      <c r="J187" s="52">
        <f>$Y$39</f>
        <v>0</v>
      </c>
      <c r="K187" s="45"/>
      <c r="L187" s="45"/>
      <c r="M187" s="92"/>
    </row>
    <row r="188" spans="1:13" ht="16.5" customHeight="1">
      <c r="A188" s="91"/>
      <c r="B188" s="45" t="s">
        <v>60</v>
      </c>
      <c r="C188" s="45">
        <f>$R$40</f>
        <v>0</v>
      </c>
      <c r="D188" s="45">
        <f>$S$40</f>
        <v>0</v>
      </c>
      <c r="E188" s="45">
        <f>$T$40</f>
        <v>0</v>
      </c>
      <c r="F188" s="45">
        <f>$U$40</f>
        <v>0</v>
      </c>
      <c r="G188" s="45">
        <f>$V$40</f>
        <v>0</v>
      </c>
      <c r="H188" s="45">
        <f>$W$40</f>
        <v>0</v>
      </c>
      <c r="I188" s="45">
        <f>$X$40</f>
        <v>0</v>
      </c>
      <c r="J188" s="52">
        <f>$Y$40</f>
        <v>0</v>
      </c>
      <c r="K188" s="45"/>
      <c r="L188" s="45"/>
      <c r="M188" s="92"/>
    </row>
    <row r="189" spans="1:13" ht="16.5" customHeight="1">
      <c r="A189" s="91"/>
      <c r="B189" s="45" t="s">
        <v>61</v>
      </c>
      <c r="C189" s="45">
        <f>$R$41</f>
        <v>0</v>
      </c>
      <c r="D189" s="45">
        <f>$S$41</f>
        <v>0</v>
      </c>
      <c r="E189" s="45">
        <f>$T$41</f>
        <v>0</v>
      </c>
      <c r="F189" s="45">
        <f>$U$41</f>
        <v>0</v>
      </c>
      <c r="G189" s="45">
        <f>$V$41</f>
        <v>0</v>
      </c>
      <c r="H189" s="45">
        <f>$W$41</f>
        <v>0</v>
      </c>
      <c r="I189" s="45">
        <f>$X$41</f>
        <v>0</v>
      </c>
      <c r="J189" s="52">
        <f>$Y$41</f>
        <v>0</v>
      </c>
      <c r="K189" s="45"/>
      <c r="L189" s="45"/>
      <c r="M189" s="92"/>
    </row>
    <row r="190" spans="1:13" ht="16.5" customHeight="1">
      <c r="A190" s="91"/>
      <c r="B190" s="45" t="s">
        <v>103</v>
      </c>
      <c r="C190" s="45">
        <f>$R$42</f>
        <v>0</v>
      </c>
      <c r="D190" s="45">
        <f>$S$42</f>
        <v>0</v>
      </c>
      <c r="E190" s="45">
        <f>$T$42</f>
        <v>0</v>
      </c>
      <c r="F190" s="45">
        <f>$U$42</f>
        <v>0</v>
      </c>
      <c r="G190" s="45">
        <f>$V$42</f>
        <v>0</v>
      </c>
      <c r="H190" s="45">
        <f>$W$42</f>
        <v>0</v>
      </c>
      <c r="I190" s="45">
        <f>$X$42</f>
        <v>0</v>
      </c>
      <c r="J190" s="52">
        <f>$Y$42</f>
        <v>0</v>
      </c>
      <c r="K190" s="45"/>
      <c r="L190" s="45"/>
      <c r="M190" s="92"/>
    </row>
    <row r="191" spans="1:13" ht="16.5" customHeight="1">
      <c r="A191" s="91"/>
      <c r="B191" s="45" t="s">
        <v>62</v>
      </c>
      <c r="C191" s="45">
        <f>$R$43</f>
        <v>0</v>
      </c>
      <c r="D191" s="45">
        <f>$S$43</f>
        <v>0</v>
      </c>
      <c r="E191" s="45">
        <f>$T$43</f>
        <v>0</v>
      </c>
      <c r="F191" s="45">
        <f>$U$43</f>
        <v>0</v>
      </c>
      <c r="G191" s="45">
        <f>$V$43</f>
        <v>0</v>
      </c>
      <c r="H191" s="45">
        <f>$W$43</f>
        <v>0</v>
      </c>
      <c r="I191" s="45">
        <f>$X$43</f>
        <v>0</v>
      </c>
      <c r="J191" s="96">
        <f>$Y$43</f>
        <v>0</v>
      </c>
      <c r="K191" s="45"/>
      <c r="L191" s="45"/>
      <c r="M191" s="92"/>
    </row>
    <row r="192" spans="1:13" ht="16.5" customHeight="1">
      <c r="A192" s="91"/>
      <c r="B192" s="45" t="s">
        <v>63</v>
      </c>
      <c r="C192" s="45" t="e">
        <f>$R$44</f>
        <v>#DIV/0!</v>
      </c>
      <c r="D192" s="45" t="e">
        <f>$S$44</f>
        <v>#DIV/0!</v>
      </c>
      <c r="E192" s="45" t="e">
        <f>$T$44</f>
        <v>#DIV/0!</v>
      </c>
      <c r="F192" s="45" t="e">
        <f>$U$44</f>
        <v>#DIV/0!</v>
      </c>
      <c r="G192" s="45" t="e">
        <f>$V$44</f>
        <v>#DIV/0!</v>
      </c>
      <c r="H192" s="45" t="e">
        <f>$W$44</f>
        <v>#DIV/0!</v>
      </c>
      <c r="I192" s="94" t="e">
        <f>$X$44</f>
        <v>#DIV/0!</v>
      </c>
      <c r="J192" s="96" t="s">
        <v>97</v>
      </c>
      <c r="K192" s="129"/>
      <c r="L192" s="129"/>
      <c r="M192" s="130"/>
    </row>
    <row r="193" spans="1:13" ht="16.5" customHeight="1" thickBot="1">
      <c r="A193" s="93"/>
      <c r="B193" s="73" t="s">
        <v>64</v>
      </c>
      <c r="C193" s="73" t="e">
        <f>$R$45</f>
        <v>#DIV/0!</v>
      </c>
      <c r="D193" s="73" t="e">
        <f>$S$45</f>
        <v>#DIV/0!</v>
      </c>
      <c r="E193" s="73" t="e">
        <f>$T$45</f>
        <v>#DIV/0!</v>
      </c>
      <c r="F193" s="73" t="e">
        <f>$U$45</f>
        <v>#DIV/0!</v>
      </c>
      <c r="G193" s="73" t="e">
        <f>$V$45</f>
        <v>#DIV/0!</v>
      </c>
      <c r="H193" s="73" t="e">
        <f>$W$45</f>
        <v>#DIV/0!</v>
      </c>
      <c r="I193" s="95" t="e">
        <f>$X$45</f>
        <v>#DIV/0!</v>
      </c>
      <c r="J193" s="97" t="s">
        <v>98</v>
      </c>
      <c r="K193" s="131"/>
      <c r="L193" s="131"/>
      <c r="M193" s="132"/>
    </row>
    <row r="194" spans="1:13" ht="16.5" customHeight="1">
      <c r="A194" s="41"/>
      <c r="C194" s="41"/>
      <c r="D194" s="41"/>
      <c r="E194" s="41"/>
      <c r="F194" s="41"/>
      <c r="G194" s="41"/>
      <c r="H194" s="41"/>
      <c r="I194" s="41"/>
      <c r="K194" s="41"/>
      <c r="L194" s="41"/>
      <c r="M194" s="42"/>
    </row>
    <row r="195" spans="1:13" ht="16.5" customHeight="1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9"/>
    </row>
    <row r="196" spans="1:13" ht="16.5" customHeight="1">
      <c r="A196" s="133" t="str">
        <f>$A$1</f>
        <v>嘉義縣立嘉新國民中學○○上學期第二次期中考</v>
      </c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</row>
    <row r="197" spans="1:13" ht="16.5" customHeight="1" thickBo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2"/>
    </row>
    <row r="198" spans="1:13" ht="16.5" customHeight="1">
      <c r="A198" s="43" t="s">
        <v>0</v>
      </c>
      <c r="B198" s="62" t="s">
        <v>1</v>
      </c>
      <c r="C198" s="62" t="s">
        <v>90</v>
      </c>
      <c r="D198" s="62" t="s">
        <v>91</v>
      </c>
      <c r="E198" s="62" t="s">
        <v>92</v>
      </c>
      <c r="F198" s="62" t="s">
        <v>93</v>
      </c>
      <c r="G198" s="62" t="s">
        <v>94</v>
      </c>
      <c r="H198" s="62" t="s">
        <v>95</v>
      </c>
      <c r="I198" s="62" t="s">
        <v>96</v>
      </c>
      <c r="J198" s="62" t="s">
        <v>72</v>
      </c>
      <c r="K198" s="62" t="s">
        <v>89</v>
      </c>
      <c r="L198" s="62" t="s">
        <v>74</v>
      </c>
      <c r="M198" s="64" t="s">
        <v>73</v>
      </c>
    </row>
    <row r="199" spans="1:13" ht="16.5" customHeight="1">
      <c r="A199" s="91" t="str">
        <f>O16</f>
        <v>14</v>
      </c>
      <c r="B199" s="45">
        <f>P16</f>
        <v>0</v>
      </c>
      <c r="C199" s="46">
        <f>R16</f>
        <v>0</v>
      </c>
      <c r="D199" s="46">
        <f t="shared" ref="D199:M199" si="28">S16</f>
        <v>0</v>
      </c>
      <c r="E199" s="46">
        <f t="shared" si="28"/>
        <v>0</v>
      </c>
      <c r="F199" s="46">
        <f t="shared" si="28"/>
        <v>0</v>
      </c>
      <c r="G199" s="46">
        <f t="shared" si="28"/>
        <v>0</v>
      </c>
      <c r="H199" s="46">
        <f t="shared" si="28"/>
        <v>0</v>
      </c>
      <c r="I199" s="46">
        <f t="shared" si="28"/>
        <v>0</v>
      </c>
      <c r="J199" s="125" t="e">
        <f t="shared" si="28"/>
        <v>#DIV/0!</v>
      </c>
      <c r="K199" s="47">
        <f t="shared" si="28"/>
        <v>0</v>
      </c>
      <c r="L199" s="90">
        <f t="shared" si="28"/>
        <v>1</v>
      </c>
      <c r="M199" s="58">
        <f t="shared" si="28"/>
        <v>0</v>
      </c>
    </row>
    <row r="200" spans="1:13" ht="16.5" customHeight="1">
      <c r="A200" s="91"/>
      <c r="B200" s="45"/>
      <c r="C200" s="45"/>
      <c r="D200" s="45"/>
      <c r="E200" s="45"/>
      <c r="F200" s="45"/>
      <c r="G200" s="45"/>
      <c r="H200" s="45"/>
      <c r="I200" s="45"/>
      <c r="J200" s="52"/>
      <c r="K200" s="45"/>
      <c r="L200" s="45"/>
      <c r="M200" s="92"/>
    </row>
    <row r="201" spans="1:13" ht="16.5" customHeight="1">
      <c r="A201" s="91"/>
      <c r="B201" s="45" t="s">
        <v>58</v>
      </c>
      <c r="C201" s="45">
        <f>$R$38</f>
        <v>0</v>
      </c>
      <c r="D201" s="45">
        <f>$S$38</f>
        <v>0</v>
      </c>
      <c r="E201" s="45">
        <f>$T$38</f>
        <v>0</v>
      </c>
      <c r="F201" s="45">
        <f>$U$38</f>
        <v>0</v>
      </c>
      <c r="G201" s="45">
        <f>$V$38</f>
        <v>0</v>
      </c>
      <c r="H201" s="45">
        <f>$W$38</f>
        <v>0</v>
      </c>
      <c r="I201" s="45">
        <f>$X$38</f>
        <v>0</v>
      </c>
      <c r="J201" s="52">
        <f>$Y$38</f>
        <v>0</v>
      </c>
      <c r="K201" s="45"/>
      <c r="L201" s="45"/>
      <c r="M201" s="92"/>
    </row>
    <row r="202" spans="1:13" ht="16.5" customHeight="1">
      <c r="A202" s="91"/>
      <c r="B202" s="45" t="s">
        <v>59</v>
      </c>
      <c r="C202" s="45">
        <f>$R$39</f>
        <v>0</v>
      </c>
      <c r="D202" s="45">
        <f>$S$39</f>
        <v>0</v>
      </c>
      <c r="E202" s="45">
        <f>$T$39</f>
        <v>0</v>
      </c>
      <c r="F202" s="45">
        <f>$U$39</f>
        <v>0</v>
      </c>
      <c r="G202" s="45">
        <f>$V$39</f>
        <v>0</v>
      </c>
      <c r="H202" s="45">
        <f>$W$39</f>
        <v>0</v>
      </c>
      <c r="I202" s="45">
        <f>$X$39</f>
        <v>0</v>
      </c>
      <c r="J202" s="52">
        <f>$Y$39</f>
        <v>0</v>
      </c>
      <c r="K202" s="45"/>
      <c r="L202" s="45"/>
      <c r="M202" s="92"/>
    </row>
    <row r="203" spans="1:13" ht="16.5" customHeight="1">
      <c r="A203" s="91"/>
      <c r="B203" s="45" t="s">
        <v>60</v>
      </c>
      <c r="C203" s="45">
        <f>$R$40</f>
        <v>0</v>
      </c>
      <c r="D203" s="45">
        <f>$S$40</f>
        <v>0</v>
      </c>
      <c r="E203" s="45">
        <f>$T$40</f>
        <v>0</v>
      </c>
      <c r="F203" s="45">
        <f>$U$40</f>
        <v>0</v>
      </c>
      <c r="G203" s="45">
        <f>$V$40</f>
        <v>0</v>
      </c>
      <c r="H203" s="45">
        <f>$W$40</f>
        <v>0</v>
      </c>
      <c r="I203" s="45">
        <f>$X$40</f>
        <v>0</v>
      </c>
      <c r="J203" s="52">
        <f>$Y$40</f>
        <v>0</v>
      </c>
      <c r="K203" s="45"/>
      <c r="L203" s="45"/>
      <c r="M203" s="92"/>
    </row>
    <row r="204" spans="1:13" ht="16.5" customHeight="1">
      <c r="A204" s="91"/>
      <c r="B204" s="45" t="s">
        <v>61</v>
      </c>
      <c r="C204" s="45">
        <f>$R$41</f>
        <v>0</v>
      </c>
      <c r="D204" s="45">
        <f>$S$41</f>
        <v>0</v>
      </c>
      <c r="E204" s="45">
        <f>$T$41</f>
        <v>0</v>
      </c>
      <c r="F204" s="45">
        <f>$U$41</f>
        <v>0</v>
      </c>
      <c r="G204" s="45">
        <f>$V$41</f>
        <v>0</v>
      </c>
      <c r="H204" s="45">
        <f>$W$41</f>
        <v>0</v>
      </c>
      <c r="I204" s="45">
        <f>$X$41</f>
        <v>0</v>
      </c>
      <c r="J204" s="52">
        <f>$Y$41</f>
        <v>0</v>
      </c>
      <c r="K204" s="45"/>
      <c r="L204" s="45"/>
      <c r="M204" s="92"/>
    </row>
    <row r="205" spans="1:13" ht="16.5" customHeight="1">
      <c r="A205" s="91"/>
      <c r="B205" s="45" t="s">
        <v>103</v>
      </c>
      <c r="C205" s="45">
        <f>$R$42</f>
        <v>0</v>
      </c>
      <c r="D205" s="45">
        <f>$S$42</f>
        <v>0</v>
      </c>
      <c r="E205" s="45">
        <f>$T$42</f>
        <v>0</v>
      </c>
      <c r="F205" s="45">
        <f>$U$42</f>
        <v>0</v>
      </c>
      <c r="G205" s="45">
        <f>$V$42</f>
        <v>0</v>
      </c>
      <c r="H205" s="45">
        <f>$W$42</f>
        <v>0</v>
      </c>
      <c r="I205" s="45">
        <f>$X$42</f>
        <v>0</v>
      </c>
      <c r="J205" s="52">
        <f>$Y$42</f>
        <v>0</v>
      </c>
      <c r="K205" s="45"/>
      <c r="L205" s="45"/>
      <c r="M205" s="92"/>
    </row>
    <row r="206" spans="1:13" ht="16.5" customHeight="1">
      <c r="A206" s="91"/>
      <c r="B206" s="45" t="s">
        <v>62</v>
      </c>
      <c r="C206" s="45">
        <f>$R$43</f>
        <v>0</v>
      </c>
      <c r="D206" s="45">
        <f>$S$43</f>
        <v>0</v>
      </c>
      <c r="E206" s="45">
        <f>$T$43</f>
        <v>0</v>
      </c>
      <c r="F206" s="45">
        <f>$U$43</f>
        <v>0</v>
      </c>
      <c r="G206" s="45">
        <f>$V$43</f>
        <v>0</v>
      </c>
      <c r="H206" s="45">
        <f>$W$43</f>
        <v>0</v>
      </c>
      <c r="I206" s="45">
        <f>$X$43</f>
        <v>0</v>
      </c>
      <c r="J206" s="96">
        <f>$Y$43</f>
        <v>0</v>
      </c>
      <c r="K206" s="45"/>
      <c r="L206" s="45"/>
      <c r="M206" s="92"/>
    </row>
    <row r="207" spans="1:13" ht="16.5" customHeight="1">
      <c r="A207" s="91"/>
      <c r="B207" s="45" t="s">
        <v>63</v>
      </c>
      <c r="C207" s="45" t="e">
        <f>$R$44</f>
        <v>#DIV/0!</v>
      </c>
      <c r="D207" s="45" t="e">
        <f>$S$44</f>
        <v>#DIV/0!</v>
      </c>
      <c r="E207" s="45" t="e">
        <f>$T$44</f>
        <v>#DIV/0!</v>
      </c>
      <c r="F207" s="45" t="e">
        <f>$U$44</f>
        <v>#DIV/0!</v>
      </c>
      <c r="G207" s="45" t="e">
        <f>$V$44</f>
        <v>#DIV/0!</v>
      </c>
      <c r="H207" s="45" t="e">
        <f>$W$44</f>
        <v>#DIV/0!</v>
      </c>
      <c r="I207" s="94" t="e">
        <f>$X$44</f>
        <v>#DIV/0!</v>
      </c>
      <c r="J207" s="96" t="s">
        <v>97</v>
      </c>
      <c r="K207" s="129"/>
      <c r="L207" s="129"/>
      <c r="M207" s="130"/>
    </row>
    <row r="208" spans="1:13" ht="16.5" customHeight="1" thickBot="1">
      <c r="A208" s="93"/>
      <c r="B208" s="73" t="s">
        <v>64</v>
      </c>
      <c r="C208" s="73" t="e">
        <f>$R$45</f>
        <v>#DIV/0!</v>
      </c>
      <c r="D208" s="73" t="e">
        <f>$S$45</f>
        <v>#DIV/0!</v>
      </c>
      <c r="E208" s="73" t="e">
        <f>$T$45</f>
        <v>#DIV/0!</v>
      </c>
      <c r="F208" s="73" t="e">
        <f>$U$45</f>
        <v>#DIV/0!</v>
      </c>
      <c r="G208" s="73" t="e">
        <f>$V$45</f>
        <v>#DIV/0!</v>
      </c>
      <c r="H208" s="73" t="e">
        <f>$W$45</f>
        <v>#DIV/0!</v>
      </c>
      <c r="I208" s="95" t="e">
        <f>$X$45</f>
        <v>#DIV/0!</v>
      </c>
      <c r="J208" s="97" t="s">
        <v>98</v>
      </c>
      <c r="K208" s="131"/>
      <c r="L208" s="131"/>
      <c r="M208" s="132"/>
    </row>
    <row r="209" spans="1:13" ht="16.5" customHeight="1">
      <c r="A209" s="41"/>
      <c r="C209" s="41"/>
      <c r="D209" s="41"/>
      <c r="E209" s="41"/>
      <c r="F209" s="41"/>
      <c r="G209" s="41"/>
      <c r="H209" s="41"/>
      <c r="I209" s="41"/>
      <c r="K209" s="41"/>
      <c r="L209" s="41"/>
      <c r="M209" s="42"/>
    </row>
    <row r="210" spans="1:13" ht="16.5" customHeight="1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9"/>
    </row>
    <row r="211" spans="1:13" ht="16.5" customHeight="1">
      <c r="A211" s="133" t="str">
        <f>$A$1</f>
        <v>嘉義縣立嘉新國民中學○○上學期第二次期中考</v>
      </c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</row>
    <row r="212" spans="1:13" ht="16.5" customHeight="1" thickBo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2"/>
    </row>
    <row r="213" spans="1:13" ht="16.5" customHeight="1">
      <c r="A213" s="43" t="s">
        <v>0</v>
      </c>
      <c r="B213" s="62" t="s">
        <v>1</v>
      </c>
      <c r="C213" s="62" t="s">
        <v>90</v>
      </c>
      <c r="D213" s="62" t="s">
        <v>91</v>
      </c>
      <c r="E213" s="62" t="s">
        <v>92</v>
      </c>
      <c r="F213" s="62" t="s">
        <v>93</v>
      </c>
      <c r="G213" s="62" t="s">
        <v>94</v>
      </c>
      <c r="H213" s="62" t="s">
        <v>95</v>
      </c>
      <c r="I213" s="62" t="s">
        <v>96</v>
      </c>
      <c r="J213" s="62" t="s">
        <v>72</v>
      </c>
      <c r="K213" s="62" t="s">
        <v>89</v>
      </c>
      <c r="L213" s="62" t="s">
        <v>74</v>
      </c>
      <c r="M213" s="64" t="s">
        <v>73</v>
      </c>
    </row>
    <row r="214" spans="1:13" ht="16.5" customHeight="1">
      <c r="A214" s="91" t="str">
        <f>O17</f>
        <v>15</v>
      </c>
      <c r="B214" s="45">
        <f>P17</f>
        <v>0</v>
      </c>
      <c r="C214" s="46">
        <f>R17</f>
        <v>0</v>
      </c>
      <c r="D214" s="46">
        <f t="shared" ref="D214:M214" si="29">S17</f>
        <v>0</v>
      </c>
      <c r="E214" s="46">
        <f t="shared" si="29"/>
        <v>0</v>
      </c>
      <c r="F214" s="46">
        <f t="shared" si="29"/>
        <v>0</v>
      </c>
      <c r="G214" s="46">
        <f t="shared" si="29"/>
        <v>0</v>
      </c>
      <c r="H214" s="46">
        <f t="shared" si="29"/>
        <v>0</v>
      </c>
      <c r="I214" s="46">
        <f t="shared" si="29"/>
        <v>0</v>
      </c>
      <c r="J214" s="125" t="e">
        <f t="shared" si="29"/>
        <v>#DIV/0!</v>
      </c>
      <c r="K214" s="47">
        <f t="shared" si="29"/>
        <v>0</v>
      </c>
      <c r="L214" s="90">
        <f t="shared" si="29"/>
        <v>1</v>
      </c>
      <c r="M214" s="58">
        <f t="shared" si="29"/>
        <v>0</v>
      </c>
    </row>
    <row r="215" spans="1:13" ht="16.5" customHeight="1">
      <c r="A215" s="91"/>
      <c r="B215" s="45"/>
      <c r="C215" s="45"/>
      <c r="D215" s="45"/>
      <c r="E215" s="45"/>
      <c r="F215" s="45"/>
      <c r="G215" s="45"/>
      <c r="H215" s="45"/>
      <c r="I215" s="45"/>
      <c r="J215" s="52"/>
      <c r="K215" s="45"/>
      <c r="L215" s="45"/>
      <c r="M215" s="92"/>
    </row>
    <row r="216" spans="1:13" ht="16.5" customHeight="1">
      <c r="A216" s="91"/>
      <c r="B216" s="45" t="s">
        <v>58</v>
      </c>
      <c r="C216" s="45">
        <f>$R$38</f>
        <v>0</v>
      </c>
      <c r="D216" s="45">
        <f>$S$38</f>
        <v>0</v>
      </c>
      <c r="E216" s="45">
        <f>$T$38</f>
        <v>0</v>
      </c>
      <c r="F216" s="45">
        <f>$U$38</f>
        <v>0</v>
      </c>
      <c r="G216" s="45">
        <f>$V$38</f>
        <v>0</v>
      </c>
      <c r="H216" s="45">
        <f>$W$38</f>
        <v>0</v>
      </c>
      <c r="I216" s="45">
        <f>$X$38</f>
        <v>0</v>
      </c>
      <c r="J216" s="52">
        <f>$Y$38</f>
        <v>0</v>
      </c>
      <c r="K216" s="45"/>
      <c r="L216" s="45"/>
      <c r="M216" s="92"/>
    </row>
    <row r="217" spans="1:13" ht="16.5" customHeight="1">
      <c r="A217" s="91"/>
      <c r="B217" s="45" t="s">
        <v>59</v>
      </c>
      <c r="C217" s="45">
        <f>$R$39</f>
        <v>0</v>
      </c>
      <c r="D217" s="45">
        <f>$S$39</f>
        <v>0</v>
      </c>
      <c r="E217" s="45">
        <f>$T$39</f>
        <v>0</v>
      </c>
      <c r="F217" s="45">
        <f>$U$39</f>
        <v>0</v>
      </c>
      <c r="G217" s="45">
        <f>$V$39</f>
        <v>0</v>
      </c>
      <c r="H217" s="45">
        <f>$W$39</f>
        <v>0</v>
      </c>
      <c r="I217" s="45">
        <f>$X$39</f>
        <v>0</v>
      </c>
      <c r="J217" s="52">
        <f>$Y$39</f>
        <v>0</v>
      </c>
      <c r="K217" s="45"/>
      <c r="L217" s="45"/>
      <c r="M217" s="92"/>
    </row>
    <row r="218" spans="1:13" ht="16.5" customHeight="1">
      <c r="A218" s="91"/>
      <c r="B218" s="45" t="s">
        <v>60</v>
      </c>
      <c r="C218" s="45">
        <f>$R$40</f>
        <v>0</v>
      </c>
      <c r="D218" s="45">
        <f>$S$40</f>
        <v>0</v>
      </c>
      <c r="E218" s="45">
        <f>$T$40</f>
        <v>0</v>
      </c>
      <c r="F218" s="45">
        <f>$U$40</f>
        <v>0</v>
      </c>
      <c r="G218" s="45">
        <f>$V$40</f>
        <v>0</v>
      </c>
      <c r="H218" s="45">
        <f>$W$40</f>
        <v>0</v>
      </c>
      <c r="I218" s="45">
        <f>$X$40</f>
        <v>0</v>
      </c>
      <c r="J218" s="52">
        <f>$Y$40</f>
        <v>0</v>
      </c>
      <c r="K218" s="45"/>
      <c r="L218" s="45"/>
      <c r="M218" s="92"/>
    </row>
    <row r="219" spans="1:13" ht="16.5" customHeight="1">
      <c r="A219" s="91"/>
      <c r="B219" s="45" t="s">
        <v>61</v>
      </c>
      <c r="C219" s="45">
        <f>$R$41</f>
        <v>0</v>
      </c>
      <c r="D219" s="45">
        <f>$S$41</f>
        <v>0</v>
      </c>
      <c r="E219" s="45">
        <f>$T$41</f>
        <v>0</v>
      </c>
      <c r="F219" s="45">
        <f>$U$41</f>
        <v>0</v>
      </c>
      <c r="G219" s="45">
        <f>$V$41</f>
        <v>0</v>
      </c>
      <c r="H219" s="45">
        <f>$W$41</f>
        <v>0</v>
      </c>
      <c r="I219" s="45">
        <f>$X$41</f>
        <v>0</v>
      </c>
      <c r="J219" s="52">
        <f>$Y$41</f>
        <v>0</v>
      </c>
      <c r="K219" s="45"/>
      <c r="L219" s="45"/>
      <c r="M219" s="92"/>
    </row>
    <row r="220" spans="1:13" ht="16.5" customHeight="1">
      <c r="A220" s="91"/>
      <c r="B220" s="45" t="s">
        <v>103</v>
      </c>
      <c r="C220" s="45">
        <f>$R$42</f>
        <v>0</v>
      </c>
      <c r="D220" s="45">
        <f>$S$42</f>
        <v>0</v>
      </c>
      <c r="E220" s="45">
        <f>$T$42</f>
        <v>0</v>
      </c>
      <c r="F220" s="45">
        <f>$U$42</f>
        <v>0</v>
      </c>
      <c r="G220" s="45">
        <f>$V$42</f>
        <v>0</v>
      </c>
      <c r="H220" s="45">
        <f>$W$42</f>
        <v>0</v>
      </c>
      <c r="I220" s="45">
        <f>$X$42</f>
        <v>0</v>
      </c>
      <c r="J220" s="52">
        <f>$Y$42</f>
        <v>0</v>
      </c>
      <c r="K220" s="45"/>
      <c r="L220" s="45"/>
      <c r="M220" s="92"/>
    </row>
    <row r="221" spans="1:13" ht="16.5" customHeight="1">
      <c r="A221" s="91"/>
      <c r="B221" s="45" t="s">
        <v>62</v>
      </c>
      <c r="C221" s="45">
        <f>$R$43</f>
        <v>0</v>
      </c>
      <c r="D221" s="45">
        <f>$S$43</f>
        <v>0</v>
      </c>
      <c r="E221" s="45">
        <f>$T$43</f>
        <v>0</v>
      </c>
      <c r="F221" s="45">
        <f>$U$43</f>
        <v>0</v>
      </c>
      <c r="G221" s="45">
        <f>$V$43</f>
        <v>0</v>
      </c>
      <c r="H221" s="45">
        <f>$W$43</f>
        <v>0</v>
      </c>
      <c r="I221" s="45">
        <f>$X$43</f>
        <v>0</v>
      </c>
      <c r="J221" s="96">
        <f>$Y$43</f>
        <v>0</v>
      </c>
      <c r="K221" s="45"/>
      <c r="L221" s="45"/>
      <c r="M221" s="92"/>
    </row>
    <row r="222" spans="1:13" ht="16.5" customHeight="1">
      <c r="A222" s="91"/>
      <c r="B222" s="45" t="s">
        <v>63</v>
      </c>
      <c r="C222" s="45" t="e">
        <f>$R$44</f>
        <v>#DIV/0!</v>
      </c>
      <c r="D222" s="45" t="e">
        <f>$S$44</f>
        <v>#DIV/0!</v>
      </c>
      <c r="E222" s="45" t="e">
        <f>$T$44</f>
        <v>#DIV/0!</v>
      </c>
      <c r="F222" s="45" t="e">
        <f>$U$44</f>
        <v>#DIV/0!</v>
      </c>
      <c r="G222" s="45" t="e">
        <f>$V$44</f>
        <v>#DIV/0!</v>
      </c>
      <c r="H222" s="45" t="e">
        <f>$W$44</f>
        <v>#DIV/0!</v>
      </c>
      <c r="I222" s="94" t="e">
        <f>$X$44</f>
        <v>#DIV/0!</v>
      </c>
      <c r="J222" s="96" t="s">
        <v>97</v>
      </c>
      <c r="K222" s="129"/>
      <c r="L222" s="129"/>
      <c r="M222" s="130"/>
    </row>
    <row r="223" spans="1:13" ht="16.5" customHeight="1" thickBot="1">
      <c r="A223" s="93"/>
      <c r="B223" s="73" t="s">
        <v>64</v>
      </c>
      <c r="C223" s="73" t="e">
        <f>$R$45</f>
        <v>#DIV/0!</v>
      </c>
      <c r="D223" s="73" t="e">
        <f>$S$45</f>
        <v>#DIV/0!</v>
      </c>
      <c r="E223" s="73" t="e">
        <f>$T$45</f>
        <v>#DIV/0!</v>
      </c>
      <c r="F223" s="73" t="e">
        <f>$U$45</f>
        <v>#DIV/0!</v>
      </c>
      <c r="G223" s="73" t="e">
        <f>$V$45</f>
        <v>#DIV/0!</v>
      </c>
      <c r="H223" s="73" t="e">
        <f>$W$45</f>
        <v>#DIV/0!</v>
      </c>
      <c r="I223" s="95" t="e">
        <f>$X$45</f>
        <v>#DIV/0!</v>
      </c>
      <c r="J223" s="97" t="s">
        <v>98</v>
      </c>
      <c r="K223" s="131"/>
      <c r="L223" s="131"/>
      <c r="M223" s="132"/>
    </row>
    <row r="224" spans="1:13" ht="16.5" customHeight="1">
      <c r="A224" s="41"/>
      <c r="C224" s="41"/>
      <c r="D224" s="41"/>
      <c r="E224" s="41"/>
      <c r="F224" s="41"/>
      <c r="G224" s="41"/>
      <c r="H224" s="41"/>
      <c r="I224" s="41"/>
      <c r="K224" s="41"/>
      <c r="L224" s="41"/>
      <c r="M224" s="42"/>
    </row>
    <row r="225" spans="1:13" ht="16.5" customHeight="1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9"/>
    </row>
    <row r="226" spans="1:13" ht="16.5" customHeight="1">
      <c r="A226" s="133" t="str">
        <f>$A$1</f>
        <v>嘉義縣立嘉新國民中學○○上學期第二次期中考</v>
      </c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</row>
    <row r="227" spans="1:13" ht="16.5" customHeight="1" thickBo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2"/>
    </row>
    <row r="228" spans="1:13" ht="16.5" customHeight="1">
      <c r="A228" s="43" t="s">
        <v>0</v>
      </c>
      <c r="B228" s="62" t="s">
        <v>1</v>
      </c>
      <c r="C228" s="62" t="s">
        <v>90</v>
      </c>
      <c r="D228" s="62" t="s">
        <v>91</v>
      </c>
      <c r="E228" s="62" t="s">
        <v>92</v>
      </c>
      <c r="F228" s="62" t="s">
        <v>93</v>
      </c>
      <c r="G228" s="62" t="s">
        <v>94</v>
      </c>
      <c r="H228" s="62" t="s">
        <v>95</v>
      </c>
      <c r="I228" s="62" t="s">
        <v>96</v>
      </c>
      <c r="J228" s="62" t="s">
        <v>72</v>
      </c>
      <c r="K228" s="62" t="s">
        <v>89</v>
      </c>
      <c r="L228" s="62" t="s">
        <v>74</v>
      </c>
      <c r="M228" s="64" t="s">
        <v>73</v>
      </c>
    </row>
    <row r="229" spans="1:13" ht="16.5" customHeight="1">
      <c r="A229" s="91" t="str">
        <f>O18</f>
        <v>16</v>
      </c>
      <c r="B229" s="45">
        <f>P18</f>
        <v>0</v>
      </c>
      <c r="C229" s="46">
        <f>R18</f>
        <v>0</v>
      </c>
      <c r="D229" s="46">
        <f t="shared" ref="D229:M229" si="30">S18</f>
        <v>0</v>
      </c>
      <c r="E229" s="46">
        <f t="shared" si="30"/>
        <v>0</v>
      </c>
      <c r="F229" s="46">
        <f t="shared" si="30"/>
        <v>0</v>
      </c>
      <c r="G229" s="46">
        <f t="shared" si="30"/>
        <v>0</v>
      </c>
      <c r="H229" s="46">
        <f t="shared" si="30"/>
        <v>0</v>
      </c>
      <c r="I229" s="46">
        <f t="shared" si="30"/>
        <v>0</v>
      </c>
      <c r="J229" s="125" t="e">
        <f t="shared" si="30"/>
        <v>#DIV/0!</v>
      </c>
      <c r="K229" s="47">
        <f t="shared" si="30"/>
        <v>0</v>
      </c>
      <c r="L229" s="90">
        <f t="shared" si="30"/>
        <v>1</v>
      </c>
      <c r="M229" s="58">
        <f t="shared" si="30"/>
        <v>0</v>
      </c>
    </row>
    <row r="230" spans="1:13" ht="16.5" customHeight="1">
      <c r="A230" s="91"/>
      <c r="B230" s="45"/>
      <c r="C230" s="45"/>
      <c r="D230" s="45"/>
      <c r="E230" s="45"/>
      <c r="F230" s="45"/>
      <c r="G230" s="45"/>
      <c r="H230" s="45"/>
      <c r="I230" s="45"/>
      <c r="J230" s="52"/>
      <c r="K230" s="45"/>
      <c r="L230" s="45"/>
      <c r="M230" s="92"/>
    </row>
    <row r="231" spans="1:13" ht="16.5" customHeight="1">
      <c r="A231" s="91"/>
      <c r="B231" s="45" t="s">
        <v>58</v>
      </c>
      <c r="C231" s="45">
        <f>$R$38</f>
        <v>0</v>
      </c>
      <c r="D231" s="45">
        <f>$S$38</f>
        <v>0</v>
      </c>
      <c r="E231" s="45">
        <f>$T$38</f>
        <v>0</v>
      </c>
      <c r="F231" s="45">
        <f>$U$38</f>
        <v>0</v>
      </c>
      <c r="G231" s="45">
        <f>$V$38</f>
        <v>0</v>
      </c>
      <c r="H231" s="45">
        <f>$W$38</f>
        <v>0</v>
      </c>
      <c r="I231" s="45">
        <f>$X$38</f>
        <v>0</v>
      </c>
      <c r="J231" s="52">
        <f>$Y$38</f>
        <v>0</v>
      </c>
      <c r="K231" s="45"/>
      <c r="L231" s="45"/>
      <c r="M231" s="92"/>
    </row>
    <row r="232" spans="1:13" ht="16.5" customHeight="1">
      <c r="A232" s="91"/>
      <c r="B232" s="45" t="s">
        <v>59</v>
      </c>
      <c r="C232" s="45">
        <f>$R$39</f>
        <v>0</v>
      </c>
      <c r="D232" s="45">
        <f>$S$39</f>
        <v>0</v>
      </c>
      <c r="E232" s="45">
        <f>$T$39</f>
        <v>0</v>
      </c>
      <c r="F232" s="45">
        <f>$U$39</f>
        <v>0</v>
      </c>
      <c r="G232" s="45">
        <f>$V$39</f>
        <v>0</v>
      </c>
      <c r="H232" s="45">
        <f>$W$39</f>
        <v>0</v>
      </c>
      <c r="I232" s="45">
        <f>$X$39</f>
        <v>0</v>
      </c>
      <c r="J232" s="52">
        <f>$Y$39</f>
        <v>0</v>
      </c>
      <c r="K232" s="45"/>
      <c r="L232" s="45"/>
      <c r="M232" s="92"/>
    </row>
    <row r="233" spans="1:13" ht="16.5" customHeight="1">
      <c r="A233" s="91"/>
      <c r="B233" s="45" t="s">
        <v>60</v>
      </c>
      <c r="C233" s="45">
        <f>$R$40</f>
        <v>0</v>
      </c>
      <c r="D233" s="45">
        <f>$S$40</f>
        <v>0</v>
      </c>
      <c r="E233" s="45">
        <f>$T$40</f>
        <v>0</v>
      </c>
      <c r="F233" s="45">
        <f>$U$40</f>
        <v>0</v>
      </c>
      <c r="G233" s="45">
        <f>$V$40</f>
        <v>0</v>
      </c>
      <c r="H233" s="45">
        <f>$W$40</f>
        <v>0</v>
      </c>
      <c r="I233" s="45">
        <f>$X$40</f>
        <v>0</v>
      </c>
      <c r="J233" s="52">
        <f>$Y$40</f>
        <v>0</v>
      </c>
      <c r="K233" s="45"/>
      <c r="L233" s="45"/>
      <c r="M233" s="92"/>
    </row>
    <row r="234" spans="1:13" ht="16.5" customHeight="1">
      <c r="A234" s="91"/>
      <c r="B234" s="45" t="s">
        <v>61</v>
      </c>
      <c r="C234" s="45">
        <f>$R$41</f>
        <v>0</v>
      </c>
      <c r="D234" s="45">
        <f>$S$41</f>
        <v>0</v>
      </c>
      <c r="E234" s="45">
        <f>$T$41</f>
        <v>0</v>
      </c>
      <c r="F234" s="45">
        <f>$U$41</f>
        <v>0</v>
      </c>
      <c r="G234" s="45">
        <f>$V$41</f>
        <v>0</v>
      </c>
      <c r="H234" s="45">
        <f>$W$41</f>
        <v>0</v>
      </c>
      <c r="I234" s="45">
        <f>$X$41</f>
        <v>0</v>
      </c>
      <c r="J234" s="52">
        <f>$Y$41</f>
        <v>0</v>
      </c>
      <c r="K234" s="45"/>
      <c r="L234" s="45"/>
      <c r="M234" s="92"/>
    </row>
    <row r="235" spans="1:13" ht="16.5" customHeight="1">
      <c r="A235" s="91"/>
      <c r="B235" s="45" t="s">
        <v>103</v>
      </c>
      <c r="C235" s="45">
        <f>$R$42</f>
        <v>0</v>
      </c>
      <c r="D235" s="45">
        <f>$S$42</f>
        <v>0</v>
      </c>
      <c r="E235" s="45">
        <f>$T$42</f>
        <v>0</v>
      </c>
      <c r="F235" s="45">
        <f>$U$42</f>
        <v>0</v>
      </c>
      <c r="G235" s="45">
        <f>$V$42</f>
        <v>0</v>
      </c>
      <c r="H235" s="45">
        <f>$W$42</f>
        <v>0</v>
      </c>
      <c r="I235" s="45">
        <f>$X$42</f>
        <v>0</v>
      </c>
      <c r="J235" s="52">
        <f>$Y$42</f>
        <v>0</v>
      </c>
      <c r="K235" s="45"/>
      <c r="L235" s="45"/>
      <c r="M235" s="92"/>
    </row>
    <row r="236" spans="1:13" ht="16.5" customHeight="1">
      <c r="A236" s="91"/>
      <c r="B236" s="45" t="s">
        <v>62</v>
      </c>
      <c r="C236" s="45">
        <f>$R$43</f>
        <v>0</v>
      </c>
      <c r="D236" s="45">
        <f>$S$43</f>
        <v>0</v>
      </c>
      <c r="E236" s="45">
        <f>$T$43</f>
        <v>0</v>
      </c>
      <c r="F236" s="45">
        <f>$U$43</f>
        <v>0</v>
      </c>
      <c r="G236" s="45">
        <f>$V$43</f>
        <v>0</v>
      </c>
      <c r="H236" s="45">
        <f>$W$43</f>
        <v>0</v>
      </c>
      <c r="I236" s="45">
        <f>$X$43</f>
        <v>0</v>
      </c>
      <c r="J236" s="96">
        <f>$Y$43</f>
        <v>0</v>
      </c>
      <c r="K236" s="45"/>
      <c r="L236" s="45"/>
      <c r="M236" s="92"/>
    </row>
    <row r="237" spans="1:13" ht="16.5" customHeight="1">
      <c r="A237" s="91"/>
      <c r="B237" s="45" t="s">
        <v>63</v>
      </c>
      <c r="C237" s="45" t="e">
        <f>$R$44</f>
        <v>#DIV/0!</v>
      </c>
      <c r="D237" s="45" t="e">
        <f>$S$44</f>
        <v>#DIV/0!</v>
      </c>
      <c r="E237" s="45" t="e">
        <f>$T$44</f>
        <v>#DIV/0!</v>
      </c>
      <c r="F237" s="45" t="e">
        <f>$U$44</f>
        <v>#DIV/0!</v>
      </c>
      <c r="G237" s="45" t="e">
        <f>$V$44</f>
        <v>#DIV/0!</v>
      </c>
      <c r="H237" s="45" t="e">
        <f>$W$44</f>
        <v>#DIV/0!</v>
      </c>
      <c r="I237" s="94" t="e">
        <f>$X$44</f>
        <v>#DIV/0!</v>
      </c>
      <c r="J237" s="96" t="s">
        <v>97</v>
      </c>
      <c r="K237" s="129"/>
      <c r="L237" s="129"/>
      <c r="M237" s="130"/>
    </row>
    <row r="238" spans="1:13" ht="16.5" customHeight="1" thickBot="1">
      <c r="A238" s="93"/>
      <c r="B238" s="73" t="s">
        <v>64</v>
      </c>
      <c r="C238" s="73" t="e">
        <f>$R$45</f>
        <v>#DIV/0!</v>
      </c>
      <c r="D238" s="73" t="e">
        <f>$S$45</f>
        <v>#DIV/0!</v>
      </c>
      <c r="E238" s="73" t="e">
        <f>$T$45</f>
        <v>#DIV/0!</v>
      </c>
      <c r="F238" s="73" t="e">
        <f>$U$45</f>
        <v>#DIV/0!</v>
      </c>
      <c r="G238" s="73" t="e">
        <f>$V$45</f>
        <v>#DIV/0!</v>
      </c>
      <c r="H238" s="73" t="e">
        <f>$W$45</f>
        <v>#DIV/0!</v>
      </c>
      <c r="I238" s="95" t="e">
        <f>$X$45</f>
        <v>#DIV/0!</v>
      </c>
      <c r="J238" s="97" t="s">
        <v>98</v>
      </c>
      <c r="K238" s="131"/>
      <c r="L238" s="131"/>
      <c r="M238" s="132"/>
    </row>
    <row r="239" spans="1:13" ht="16.5" customHeight="1">
      <c r="A239" s="41"/>
      <c r="C239" s="41"/>
      <c r="D239" s="41"/>
      <c r="E239" s="41"/>
      <c r="F239" s="41"/>
      <c r="G239" s="41"/>
      <c r="H239" s="41"/>
      <c r="I239" s="41"/>
      <c r="K239" s="41"/>
      <c r="L239" s="41"/>
      <c r="M239" s="42"/>
    </row>
    <row r="240" spans="1:13" ht="16.5" customHeight="1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9"/>
    </row>
    <row r="241" spans="1:13" ht="16.5" customHeight="1">
      <c r="A241" s="133" t="str">
        <f>$A$1</f>
        <v>嘉義縣立嘉新國民中學○○上學期第二次期中考</v>
      </c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</row>
    <row r="242" spans="1:13" ht="16.5" customHeight="1" thickBo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2"/>
    </row>
    <row r="243" spans="1:13" ht="16.5" customHeight="1">
      <c r="A243" s="43" t="s">
        <v>0</v>
      </c>
      <c r="B243" s="62" t="s">
        <v>1</v>
      </c>
      <c r="C243" s="62" t="s">
        <v>90</v>
      </c>
      <c r="D243" s="62" t="s">
        <v>91</v>
      </c>
      <c r="E243" s="62" t="s">
        <v>92</v>
      </c>
      <c r="F243" s="62" t="s">
        <v>93</v>
      </c>
      <c r="G243" s="62" t="s">
        <v>94</v>
      </c>
      <c r="H243" s="62" t="s">
        <v>95</v>
      </c>
      <c r="I243" s="62" t="s">
        <v>96</v>
      </c>
      <c r="J243" s="62" t="s">
        <v>72</v>
      </c>
      <c r="K243" s="62" t="s">
        <v>89</v>
      </c>
      <c r="L243" s="62" t="s">
        <v>74</v>
      </c>
      <c r="M243" s="64" t="s">
        <v>73</v>
      </c>
    </row>
    <row r="244" spans="1:13" ht="16.5" customHeight="1">
      <c r="A244" s="91" t="str">
        <f>O19</f>
        <v>17</v>
      </c>
      <c r="B244" s="45">
        <f>P19</f>
        <v>0</v>
      </c>
      <c r="C244" s="46">
        <f>R19</f>
        <v>0</v>
      </c>
      <c r="D244" s="46">
        <f t="shared" ref="D244:M244" si="31">S19</f>
        <v>0</v>
      </c>
      <c r="E244" s="46">
        <f t="shared" si="31"/>
        <v>0</v>
      </c>
      <c r="F244" s="46">
        <f t="shared" si="31"/>
        <v>0</v>
      </c>
      <c r="G244" s="46">
        <f t="shared" si="31"/>
        <v>0</v>
      </c>
      <c r="H244" s="46">
        <f t="shared" si="31"/>
        <v>0</v>
      </c>
      <c r="I244" s="46">
        <f t="shared" si="31"/>
        <v>0</v>
      </c>
      <c r="J244" s="125" t="e">
        <f t="shared" si="31"/>
        <v>#DIV/0!</v>
      </c>
      <c r="K244" s="47">
        <f t="shared" si="31"/>
        <v>0</v>
      </c>
      <c r="L244" s="90">
        <f t="shared" si="31"/>
        <v>1</v>
      </c>
      <c r="M244" s="58">
        <f t="shared" si="31"/>
        <v>0</v>
      </c>
    </row>
    <row r="245" spans="1:13" ht="16.5" customHeight="1">
      <c r="A245" s="91"/>
      <c r="B245" s="45"/>
      <c r="C245" s="45"/>
      <c r="D245" s="45"/>
      <c r="E245" s="45"/>
      <c r="F245" s="45"/>
      <c r="G245" s="45"/>
      <c r="H245" s="45"/>
      <c r="I245" s="45"/>
      <c r="J245" s="52"/>
      <c r="K245" s="45"/>
      <c r="L245" s="45"/>
      <c r="M245" s="92"/>
    </row>
    <row r="246" spans="1:13" ht="16.5" customHeight="1">
      <c r="A246" s="91"/>
      <c r="B246" s="45" t="s">
        <v>58</v>
      </c>
      <c r="C246" s="45">
        <f>$R$38</f>
        <v>0</v>
      </c>
      <c r="D246" s="45">
        <f>$S$38</f>
        <v>0</v>
      </c>
      <c r="E246" s="45">
        <f>$T$38</f>
        <v>0</v>
      </c>
      <c r="F246" s="45">
        <f>$U$38</f>
        <v>0</v>
      </c>
      <c r="G246" s="45">
        <f>$V$38</f>
        <v>0</v>
      </c>
      <c r="H246" s="45">
        <f>$W$38</f>
        <v>0</v>
      </c>
      <c r="I246" s="45">
        <f>$X$38</f>
        <v>0</v>
      </c>
      <c r="J246" s="52">
        <f>$Y$38</f>
        <v>0</v>
      </c>
      <c r="K246" s="45"/>
      <c r="L246" s="45"/>
      <c r="M246" s="92"/>
    </row>
    <row r="247" spans="1:13" ht="16.5" customHeight="1">
      <c r="A247" s="91"/>
      <c r="B247" s="45" t="s">
        <v>59</v>
      </c>
      <c r="C247" s="45">
        <f>$R$39</f>
        <v>0</v>
      </c>
      <c r="D247" s="45">
        <f>$S$39</f>
        <v>0</v>
      </c>
      <c r="E247" s="45">
        <f>$T$39</f>
        <v>0</v>
      </c>
      <c r="F247" s="45">
        <f>$U$39</f>
        <v>0</v>
      </c>
      <c r="G247" s="45">
        <f>$V$39</f>
        <v>0</v>
      </c>
      <c r="H247" s="45">
        <f>$W$39</f>
        <v>0</v>
      </c>
      <c r="I247" s="45">
        <f>$X$39</f>
        <v>0</v>
      </c>
      <c r="J247" s="52">
        <f>$Y$39</f>
        <v>0</v>
      </c>
      <c r="K247" s="45"/>
      <c r="L247" s="45"/>
      <c r="M247" s="92"/>
    </row>
    <row r="248" spans="1:13" ht="16.5" customHeight="1">
      <c r="A248" s="91"/>
      <c r="B248" s="45" t="s">
        <v>60</v>
      </c>
      <c r="C248" s="45">
        <f>$R$40</f>
        <v>0</v>
      </c>
      <c r="D248" s="45">
        <f>$S$40</f>
        <v>0</v>
      </c>
      <c r="E248" s="45">
        <f>$T$40</f>
        <v>0</v>
      </c>
      <c r="F248" s="45">
        <f>$U$40</f>
        <v>0</v>
      </c>
      <c r="G248" s="45">
        <f>$V$40</f>
        <v>0</v>
      </c>
      <c r="H248" s="45">
        <f>$W$40</f>
        <v>0</v>
      </c>
      <c r="I248" s="45">
        <f>$X$40</f>
        <v>0</v>
      </c>
      <c r="J248" s="52">
        <f>$Y$40</f>
        <v>0</v>
      </c>
      <c r="K248" s="45"/>
      <c r="L248" s="45"/>
      <c r="M248" s="92"/>
    </row>
    <row r="249" spans="1:13" ht="16.5" customHeight="1">
      <c r="A249" s="91"/>
      <c r="B249" s="45" t="s">
        <v>61</v>
      </c>
      <c r="C249" s="45">
        <f>$R$41</f>
        <v>0</v>
      </c>
      <c r="D249" s="45">
        <f>$S$41</f>
        <v>0</v>
      </c>
      <c r="E249" s="45">
        <f>$T$41</f>
        <v>0</v>
      </c>
      <c r="F249" s="45">
        <f>$U$41</f>
        <v>0</v>
      </c>
      <c r="G249" s="45">
        <f>$V$41</f>
        <v>0</v>
      </c>
      <c r="H249" s="45">
        <f>$W$41</f>
        <v>0</v>
      </c>
      <c r="I249" s="45">
        <f>$X$41</f>
        <v>0</v>
      </c>
      <c r="J249" s="52">
        <f>$Y$41</f>
        <v>0</v>
      </c>
      <c r="K249" s="45"/>
      <c r="L249" s="45"/>
      <c r="M249" s="92"/>
    </row>
    <row r="250" spans="1:13" ht="16.5" customHeight="1">
      <c r="A250" s="91"/>
      <c r="B250" s="45" t="s">
        <v>103</v>
      </c>
      <c r="C250" s="45">
        <f>$R$42</f>
        <v>0</v>
      </c>
      <c r="D250" s="45">
        <f>$S$42</f>
        <v>0</v>
      </c>
      <c r="E250" s="45">
        <f>$T$42</f>
        <v>0</v>
      </c>
      <c r="F250" s="45">
        <f>$U$42</f>
        <v>0</v>
      </c>
      <c r="G250" s="45">
        <f>$V$42</f>
        <v>0</v>
      </c>
      <c r="H250" s="45">
        <f>$W$42</f>
        <v>0</v>
      </c>
      <c r="I250" s="45">
        <f>$X$42</f>
        <v>0</v>
      </c>
      <c r="J250" s="52">
        <f>$Y$42</f>
        <v>0</v>
      </c>
      <c r="K250" s="45"/>
      <c r="L250" s="45"/>
      <c r="M250" s="92"/>
    </row>
    <row r="251" spans="1:13" ht="16.5" customHeight="1">
      <c r="A251" s="91"/>
      <c r="B251" s="45" t="s">
        <v>62</v>
      </c>
      <c r="C251" s="45">
        <f>$R$43</f>
        <v>0</v>
      </c>
      <c r="D251" s="45">
        <f>$S$43</f>
        <v>0</v>
      </c>
      <c r="E251" s="45">
        <f>$T$43</f>
        <v>0</v>
      </c>
      <c r="F251" s="45">
        <f>$U$43</f>
        <v>0</v>
      </c>
      <c r="G251" s="45">
        <f>$V$43</f>
        <v>0</v>
      </c>
      <c r="H251" s="45">
        <f>$W$43</f>
        <v>0</v>
      </c>
      <c r="I251" s="45">
        <f>$X$43</f>
        <v>0</v>
      </c>
      <c r="J251" s="96">
        <f>$Y$43</f>
        <v>0</v>
      </c>
      <c r="K251" s="45"/>
      <c r="L251" s="45"/>
      <c r="M251" s="92"/>
    </row>
    <row r="252" spans="1:13" ht="16.5" customHeight="1">
      <c r="A252" s="91"/>
      <c r="B252" s="45" t="s">
        <v>63</v>
      </c>
      <c r="C252" s="45" t="e">
        <f>$R$44</f>
        <v>#DIV/0!</v>
      </c>
      <c r="D252" s="45" t="e">
        <f>$S$44</f>
        <v>#DIV/0!</v>
      </c>
      <c r="E252" s="45" t="e">
        <f>$T$44</f>
        <v>#DIV/0!</v>
      </c>
      <c r="F252" s="45" t="e">
        <f>$U$44</f>
        <v>#DIV/0!</v>
      </c>
      <c r="G252" s="45" t="e">
        <f>$V$44</f>
        <v>#DIV/0!</v>
      </c>
      <c r="H252" s="45" t="e">
        <f>$W$44</f>
        <v>#DIV/0!</v>
      </c>
      <c r="I252" s="94" t="e">
        <f>$X$44</f>
        <v>#DIV/0!</v>
      </c>
      <c r="J252" s="96" t="s">
        <v>97</v>
      </c>
      <c r="K252" s="129"/>
      <c r="L252" s="129"/>
      <c r="M252" s="130"/>
    </row>
    <row r="253" spans="1:13" ht="16.5" customHeight="1" thickBot="1">
      <c r="A253" s="93"/>
      <c r="B253" s="73" t="s">
        <v>64</v>
      </c>
      <c r="C253" s="73" t="e">
        <f>$R$45</f>
        <v>#DIV/0!</v>
      </c>
      <c r="D253" s="73" t="e">
        <f>$S$45</f>
        <v>#DIV/0!</v>
      </c>
      <c r="E253" s="73" t="e">
        <f>$T$45</f>
        <v>#DIV/0!</v>
      </c>
      <c r="F253" s="73" t="e">
        <f>$U$45</f>
        <v>#DIV/0!</v>
      </c>
      <c r="G253" s="73" t="e">
        <f>$V$45</f>
        <v>#DIV/0!</v>
      </c>
      <c r="H253" s="73" t="e">
        <f>$W$45</f>
        <v>#DIV/0!</v>
      </c>
      <c r="I253" s="95" t="e">
        <f>$X$45</f>
        <v>#DIV/0!</v>
      </c>
      <c r="J253" s="97" t="s">
        <v>98</v>
      </c>
      <c r="K253" s="131"/>
      <c r="L253" s="131"/>
      <c r="M253" s="132"/>
    </row>
    <row r="254" spans="1:13" ht="16.5" customHeight="1">
      <c r="A254" s="41"/>
      <c r="C254" s="41"/>
      <c r="D254" s="41"/>
      <c r="E254" s="41"/>
      <c r="F254" s="41"/>
      <c r="G254" s="41"/>
      <c r="H254" s="41"/>
      <c r="I254" s="41"/>
      <c r="K254" s="41"/>
      <c r="L254" s="41"/>
      <c r="M254" s="42"/>
    </row>
    <row r="255" spans="1:13" ht="16.5" customHeight="1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9"/>
    </row>
    <row r="256" spans="1:13" ht="16.5" customHeight="1">
      <c r="A256" s="133" t="str">
        <f>$A$1</f>
        <v>嘉義縣立嘉新國民中學○○上學期第二次期中考</v>
      </c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</row>
    <row r="257" spans="1:13" ht="16.5" customHeight="1" thickBo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2"/>
    </row>
    <row r="258" spans="1:13" ht="16.5" customHeight="1">
      <c r="A258" s="43" t="s">
        <v>0</v>
      </c>
      <c r="B258" s="62" t="s">
        <v>1</v>
      </c>
      <c r="C258" s="62" t="s">
        <v>90</v>
      </c>
      <c r="D258" s="62" t="s">
        <v>91</v>
      </c>
      <c r="E258" s="62" t="s">
        <v>92</v>
      </c>
      <c r="F258" s="62" t="s">
        <v>93</v>
      </c>
      <c r="G258" s="62" t="s">
        <v>94</v>
      </c>
      <c r="H258" s="62" t="s">
        <v>95</v>
      </c>
      <c r="I258" s="62" t="s">
        <v>96</v>
      </c>
      <c r="J258" s="62" t="s">
        <v>72</v>
      </c>
      <c r="K258" s="62" t="s">
        <v>89</v>
      </c>
      <c r="L258" s="62" t="s">
        <v>74</v>
      </c>
      <c r="M258" s="64" t="s">
        <v>73</v>
      </c>
    </row>
    <row r="259" spans="1:13" ht="16.5" customHeight="1">
      <c r="A259" s="91" t="str">
        <f>O20</f>
        <v>18</v>
      </c>
      <c r="B259" s="45">
        <f>P20</f>
        <v>0</v>
      </c>
      <c r="C259" s="46">
        <f>R20</f>
        <v>0</v>
      </c>
      <c r="D259" s="46">
        <f t="shared" ref="D259:M259" si="32">S20</f>
        <v>0</v>
      </c>
      <c r="E259" s="46">
        <f t="shared" si="32"/>
        <v>0</v>
      </c>
      <c r="F259" s="46">
        <f t="shared" si="32"/>
        <v>0</v>
      </c>
      <c r="G259" s="46">
        <f t="shared" si="32"/>
        <v>0</v>
      </c>
      <c r="H259" s="46">
        <f t="shared" si="32"/>
        <v>0</v>
      </c>
      <c r="I259" s="46">
        <f t="shared" si="32"/>
        <v>0</v>
      </c>
      <c r="J259" s="125" t="e">
        <f t="shared" si="32"/>
        <v>#DIV/0!</v>
      </c>
      <c r="K259" s="47">
        <f t="shared" si="32"/>
        <v>0</v>
      </c>
      <c r="L259" s="90">
        <f t="shared" si="32"/>
        <v>1</v>
      </c>
      <c r="M259" s="58">
        <f t="shared" si="32"/>
        <v>0</v>
      </c>
    </row>
    <row r="260" spans="1:13" ht="16.5" customHeight="1">
      <c r="A260" s="91"/>
      <c r="B260" s="45"/>
      <c r="C260" s="45"/>
      <c r="D260" s="45"/>
      <c r="E260" s="45"/>
      <c r="F260" s="45"/>
      <c r="G260" s="45"/>
      <c r="H260" s="45"/>
      <c r="I260" s="45"/>
      <c r="J260" s="52"/>
      <c r="K260" s="45"/>
      <c r="L260" s="45"/>
      <c r="M260" s="92"/>
    </row>
    <row r="261" spans="1:13" ht="16.5" customHeight="1">
      <c r="A261" s="91"/>
      <c r="B261" s="45" t="s">
        <v>58</v>
      </c>
      <c r="C261" s="45">
        <f>$R$38</f>
        <v>0</v>
      </c>
      <c r="D261" s="45">
        <f>$S$38</f>
        <v>0</v>
      </c>
      <c r="E261" s="45">
        <f>$T$38</f>
        <v>0</v>
      </c>
      <c r="F261" s="45">
        <f>$U$38</f>
        <v>0</v>
      </c>
      <c r="G261" s="45">
        <f>$V$38</f>
        <v>0</v>
      </c>
      <c r="H261" s="45">
        <f>$W$38</f>
        <v>0</v>
      </c>
      <c r="I261" s="45">
        <f>$X$38</f>
        <v>0</v>
      </c>
      <c r="J261" s="52">
        <f>$Y$38</f>
        <v>0</v>
      </c>
      <c r="K261" s="45"/>
      <c r="L261" s="45"/>
      <c r="M261" s="92"/>
    </row>
    <row r="262" spans="1:13" ht="16.5" customHeight="1">
      <c r="A262" s="91"/>
      <c r="B262" s="45" t="s">
        <v>59</v>
      </c>
      <c r="C262" s="45">
        <f>$R$39</f>
        <v>0</v>
      </c>
      <c r="D262" s="45">
        <f>$S$39</f>
        <v>0</v>
      </c>
      <c r="E262" s="45">
        <f>$T$39</f>
        <v>0</v>
      </c>
      <c r="F262" s="45">
        <f>$U$39</f>
        <v>0</v>
      </c>
      <c r="G262" s="45">
        <f>$V$39</f>
        <v>0</v>
      </c>
      <c r="H262" s="45">
        <f>$W$39</f>
        <v>0</v>
      </c>
      <c r="I262" s="45">
        <f>$X$39</f>
        <v>0</v>
      </c>
      <c r="J262" s="52">
        <f>$Y$39</f>
        <v>0</v>
      </c>
      <c r="K262" s="45"/>
      <c r="L262" s="45"/>
      <c r="M262" s="92"/>
    </row>
    <row r="263" spans="1:13" ht="16.5" customHeight="1">
      <c r="A263" s="91"/>
      <c r="B263" s="45" t="s">
        <v>60</v>
      </c>
      <c r="C263" s="45">
        <f>$R$40</f>
        <v>0</v>
      </c>
      <c r="D263" s="45">
        <f>$S$40</f>
        <v>0</v>
      </c>
      <c r="E263" s="45">
        <f>$T$40</f>
        <v>0</v>
      </c>
      <c r="F263" s="45">
        <f>$U$40</f>
        <v>0</v>
      </c>
      <c r="G263" s="45">
        <f>$V$40</f>
        <v>0</v>
      </c>
      <c r="H263" s="45">
        <f>$W$40</f>
        <v>0</v>
      </c>
      <c r="I263" s="45">
        <f>$X$40</f>
        <v>0</v>
      </c>
      <c r="J263" s="52">
        <f>$Y$40</f>
        <v>0</v>
      </c>
      <c r="K263" s="45"/>
      <c r="L263" s="45"/>
      <c r="M263" s="92"/>
    </row>
    <row r="264" spans="1:13" ht="16.5" customHeight="1">
      <c r="A264" s="91"/>
      <c r="B264" s="45" t="s">
        <v>61</v>
      </c>
      <c r="C264" s="45">
        <f>$R$41</f>
        <v>0</v>
      </c>
      <c r="D264" s="45">
        <f>$S$41</f>
        <v>0</v>
      </c>
      <c r="E264" s="45">
        <f>$T$41</f>
        <v>0</v>
      </c>
      <c r="F264" s="45">
        <f>$U$41</f>
        <v>0</v>
      </c>
      <c r="G264" s="45">
        <f>$V$41</f>
        <v>0</v>
      </c>
      <c r="H264" s="45">
        <f>$W$41</f>
        <v>0</v>
      </c>
      <c r="I264" s="45">
        <f>$X$41</f>
        <v>0</v>
      </c>
      <c r="J264" s="52">
        <f>$Y$41</f>
        <v>0</v>
      </c>
      <c r="K264" s="45"/>
      <c r="L264" s="45"/>
      <c r="M264" s="92"/>
    </row>
    <row r="265" spans="1:13" ht="16.5" customHeight="1">
      <c r="A265" s="91"/>
      <c r="B265" s="45" t="s">
        <v>103</v>
      </c>
      <c r="C265" s="45">
        <f>$R$42</f>
        <v>0</v>
      </c>
      <c r="D265" s="45">
        <f>$S$42</f>
        <v>0</v>
      </c>
      <c r="E265" s="45">
        <f>$T$42</f>
        <v>0</v>
      </c>
      <c r="F265" s="45">
        <f>$U$42</f>
        <v>0</v>
      </c>
      <c r="G265" s="45">
        <f>$V$42</f>
        <v>0</v>
      </c>
      <c r="H265" s="45">
        <f>$W$42</f>
        <v>0</v>
      </c>
      <c r="I265" s="45">
        <f>$X$42</f>
        <v>0</v>
      </c>
      <c r="J265" s="52">
        <f>$Y$42</f>
        <v>0</v>
      </c>
      <c r="K265" s="45"/>
      <c r="L265" s="45"/>
      <c r="M265" s="92"/>
    </row>
    <row r="266" spans="1:13" ht="16.5" customHeight="1">
      <c r="A266" s="91"/>
      <c r="B266" s="45" t="s">
        <v>62</v>
      </c>
      <c r="C266" s="45">
        <f>$R$43</f>
        <v>0</v>
      </c>
      <c r="D266" s="45">
        <f>$S$43</f>
        <v>0</v>
      </c>
      <c r="E266" s="45">
        <f>$T$43</f>
        <v>0</v>
      </c>
      <c r="F266" s="45">
        <f>$U$43</f>
        <v>0</v>
      </c>
      <c r="G266" s="45">
        <f>$V$43</f>
        <v>0</v>
      </c>
      <c r="H266" s="45">
        <f>$W$43</f>
        <v>0</v>
      </c>
      <c r="I266" s="45">
        <f>$X$43</f>
        <v>0</v>
      </c>
      <c r="J266" s="96">
        <f>$Y$43</f>
        <v>0</v>
      </c>
      <c r="K266" s="45"/>
      <c r="L266" s="45"/>
      <c r="M266" s="92"/>
    </row>
    <row r="267" spans="1:13" ht="16.5" customHeight="1">
      <c r="A267" s="91"/>
      <c r="B267" s="45" t="s">
        <v>63</v>
      </c>
      <c r="C267" s="45" t="e">
        <f>$R$44</f>
        <v>#DIV/0!</v>
      </c>
      <c r="D267" s="45" t="e">
        <f>$S$44</f>
        <v>#DIV/0!</v>
      </c>
      <c r="E267" s="45" t="e">
        <f>$T$44</f>
        <v>#DIV/0!</v>
      </c>
      <c r="F267" s="45" t="e">
        <f>$U$44</f>
        <v>#DIV/0!</v>
      </c>
      <c r="G267" s="45" t="e">
        <f>$V$44</f>
        <v>#DIV/0!</v>
      </c>
      <c r="H267" s="45" t="e">
        <f>$W$44</f>
        <v>#DIV/0!</v>
      </c>
      <c r="I267" s="94" t="e">
        <f>$X$44</f>
        <v>#DIV/0!</v>
      </c>
      <c r="J267" s="96" t="s">
        <v>97</v>
      </c>
      <c r="K267" s="129"/>
      <c r="L267" s="129"/>
      <c r="M267" s="130"/>
    </row>
    <row r="268" spans="1:13" ht="16.5" customHeight="1" thickBot="1">
      <c r="A268" s="93"/>
      <c r="B268" s="73" t="s">
        <v>64</v>
      </c>
      <c r="C268" s="73" t="e">
        <f>$R$45</f>
        <v>#DIV/0!</v>
      </c>
      <c r="D268" s="73" t="e">
        <f>$S$45</f>
        <v>#DIV/0!</v>
      </c>
      <c r="E268" s="73" t="e">
        <f>$T$45</f>
        <v>#DIV/0!</v>
      </c>
      <c r="F268" s="73" t="e">
        <f>$U$45</f>
        <v>#DIV/0!</v>
      </c>
      <c r="G268" s="73" t="e">
        <f>$V$45</f>
        <v>#DIV/0!</v>
      </c>
      <c r="H268" s="73" t="e">
        <f>$W$45</f>
        <v>#DIV/0!</v>
      </c>
      <c r="I268" s="95" t="e">
        <f>$X$45</f>
        <v>#DIV/0!</v>
      </c>
      <c r="J268" s="97" t="s">
        <v>98</v>
      </c>
      <c r="K268" s="131"/>
      <c r="L268" s="131"/>
      <c r="M268" s="132"/>
    </row>
    <row r="269" spans="1:13" ht="16.5" customHeight="1">
      <c r="A269" s="41"/>
      <c r="C269" s="41"/>
      <c r="D269" s="41"/>
      <c r="E269" s="41"/>
      <c r="F269" s="41"/>
      <c r="G269" s="41"/>
      <c r="H269" s="41"/>
      <c r="I269" s="41"/>
      <c r="K269" s="41"/>
      <c r="L269" s="41"/>
      <c r="M269" s="42"/>
    </row>
    <row r="270" spans="1:13" ht="16.5" customHeight="1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9"/>
    </row>
    <row r="271" spans="1:13" ht="16.5" customHeight="1">
      <c r="A271" s="133" t="str">
        <f>$A$1</f>
        <v>嘉義縣立嘉新國民中學○○上學期第二次期中考</v>
      </c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</row>
    <row r="272" spans="1:13" ht="16.5" customHeight="1" thickBo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2"/>
    </row>
    <row r="273" spans="1:13" ht="16.5" customHeight="1">
      <c r="A273" s="43" t="s">
        <v>0</v>
      </c>
      <c r="B273" s="62" t="s">
        <v>1</v>
      </c>
      <c r="C273" s="62" t="s">
        <v>90</v>
      </c>
      <c r="D273" s="62" t="s">
        <v>91</v>
      </c>
      <c r="E273" s="62" t="s">
        <v>92</v>
      </c>
      <c r="F273" s="62" t="s">
        <v>93</v>
      </c>
      <c r="G273" s="62" t="s">
        <v>94</v>
      </c>
      <c r="H273" s="62" t="s">
        <v>95</v>
      </c>
      <c r="I273" s="62" t="s">
        <v>96</v>
      </c>
      <c r="J273" s="62" t="s">
        <v>72</v>
      </c>
      <c r="K273" s="62" t="s">
        <v>89</v>
      </c>
      <c r="L273" s="62" t="s">
        <v>74</v>
      </c>
      <c r="M273" s="64" t="s">
        <v>73</v>
      </c>
    </row>
    <row r="274" spans="1:13" ht="16.5" customHeight="1">
      <c r="A274" s="91" t="str">
        <f>O21</f>
        <v>19</v>
      </c>
      <c r="B274" s="45">
        <f>P21</f>
        <v>0</v>
      </c>
      <c r="C274" s="46">
        <f>R21</f>
        <v>0</v>
      </c>
      <c r="D274" s="46">
        <f t="shared" ref="D274:M274" si="33">S21</f>
        <v>0</v>
      </c>
      <c r="E274" s="46">
        <f t="shared" si="33"/>
        <v>0</v>
      </c>
      <c r="F274" s="46">
        <f t="shared" si="33"/>
        <v>0</v>
      </c>
      <c r="G274" s="46">
        <f t="shared" si="33"/>
        <v>0</v>
      </c>
      <c r="H274" s="46">
        <f t="shared" si="33"/>
        <v>0</v>
      </c>
      <c r="I274" s="46">
        <f t="shared" si="33"/>
        <v>0</v>
      </c>
      <c r="J274" s="125" t="e">
        <f t="shared" si="33"/>
        <v>#DIV/0!</v>
      </c>
      <c r="K274" s="47">
        <f t="shared" si="33"/>
        <v>0</v>
      </c>
      <c r="L274" s="90">
        <f t="shared" si="33"/>
        <v>1</v>
      </c>
      <c r="M274" s="58">
        <f t="shared" si="33"/>
        <v>0</v>
      </c>
    </row>
    <row r="275" spans="1:13" ht="16.5" customHeight="1">
      <c r="A275" s="91"/>
      <c r="B275" s="45"/>
      <c r="C275" s="45"/>
      <c r="D275" s="45"/>
      <c r="E275" s="45"/>
      <c r="F275" s="45"/>
      <c r="G275" s="45"/>
      <c r="H275" s="45"/>
      <c r="I275" s="45"/>
      <c r="J275" s="52"/>
      <c r="K275" s="45"/>
      <c r="L275" s="45"/>
      <c r="M275" s="92"/>
    </row>
    <row r="276" spans="1:13" ht="16.5" customHeight="1">
      <c r="A276" s="91"/>
      <c r="B276" s="45" t="s">
        <v>58</v>
      </c>
      <c r="C276" s="45">
        <f>$R$38</f>
        <v>0</v>
      </c>
      <c r="D276" s="45">
        <f>$S$38</f>
        <v>0</v>
      </c>
      <c r="E276" s="45">
        <f>$T$38</f>
        <v>0</v>
      </c>
      <c r="F276" s="45">
        <f>$U$38</f>
        <v>0</v>
      </c>
      <c r="G276" s="45">
        <f>$V$38</f>
        <v>0</v>
      </c>
      <c r="H276" s="45">
        <f>$W$38</f>
        <v>0</v>
      </c>
      <c r="I276" s="45">
        <f>$X$38</f>
        <v>0</v>
      </c>
      <c r="J276" s="52">
        <f>$Y$38</f>
        <v>0</v>
      </c>
      <c r="K276" s="45"/>
      <c r="L276" s="45"/>
      <c r="M276" s="92"/>
    </row>
    <row r="277" spans="1:13" ht="16.5" customHeight="1">
      <c r="A277" s="91"/>
      <c r="B277" s="45" t="s">
        <v>59</v>
      </c>
      <c r="C277" s="45">
        <f>$R$39</f>
        <v>0</v>
      </c>
      <c r="D277" s="45">
        <f>$S$39</f>
        <v>0</v>
      </c>
      <c r="E277" s="45">
        <f>$T$39</f>
        <v>0</v>
      </c>
      <c r="F277" s="45">
        <f>$U$39</f>
        <v>0</v>
      </c>
      <c r="G277" s="45">
        <f>$V$39</f>
        <v>0</v>
      </c>
      <c r="H277" s="45">
        <f>$W$39</f>
        <v>0</v>
      </c>
      <c r="I277" s="45">
        <f>$X$39</f>
        <v>0</v>
      </c>
      <c r="J277" s="52">
        <f>$Y$39</f>
        <v>0</v>
      </c>
      <c r="K277" s="45"/>
      <c r="L277" s="45"/>
      <c r="M277" s="92"/>
    </row>
    <row r="278" spans="1:13" ht="16.5" customHeight="1">
      <c r="A278" s="91"/>
      <c r="B278" s="45" t="s">
        <v>60</v>
      </c>
      <c r="C278" s="45">
        <f>$R$40</f>
        <v>0</v>
      </c>
      <c r="D278" s="45">
        <f>$S$40</f>
        <v>0</v>
      </c>
      <c r="E278" s="45">
        <f>$T$40</f>
        <v>0</v>
      </c>
      <c r="F278" s="45">
        <f>$U$40</f>
        <v>0</v>
      </c>
      <c r="G278" s="45">
        <f>$V$40</f>
        <v>0</v>
      </c>
      <c r="H278" s="45">
        <f>$W$40</f>
        <v>0</v>
      </c>
      <c r="I278" s="45">
        <f>$X$40</f>
        <v>0</v>
      </c>
      <c r="J278" s="52">
        <f>$Y$40</f>
        <v>0</v>
      </c>
      <c r="K278" s="45"/>
      <c r="L278" s="45"/>
      <c r="M278" s="92"/>
    </row>
    <row r="279" spans="1:13" ht="16.5" customHeight="1">
      <c r="A279" s="91"/>
      <c r="B279" s="45" t="s">
        <v>61</v>
      </c>
      <c r="C279" s="45">
        <f>$R$41</f>
        <v>0</v>
      </c>
      <c r="D279" s="45">
        <f>$S$41</f>
        <v>0</v>
      </c>
      <c r="E279" s="45">
        <f>$T$41</f>
        <v>0</v>
      </c>
      <c r="F279" s="45">
        <f>$U$41</f>
        <v>0</v>
      </c>
      <c r="G279" s="45">
        <f>$V$41</f>
        <v>0</v>
      </c>
      <c r="H279" s="45">
        <f>$W$41</f>
        <v>0</v>
      </c>
      <c r="I279" s="45">
        <f>$X$41</f>
        <v>0</v>
      </c>
      <c r="J279" s="52">
        <f>$Y$41</f>
        <v>0</v>
      </c>
      <c r="K279" s="45"/>
      <c r="L279" s="45"/>
      <c r="M279" s="92"/>
    </row>
    <row r="280" spans="1:13" ht="16.5" customHeight="1">
      <c r="A280" s="91"/>
      <c r="B280" s="45" t="s">
        <v>103</v>
      </c>
      <c r="C280" s="45">
        <f>$R$42</f>
        <v>0</v>
      </c>
      <c r="D280" s="45">
        <f>$S$42</f>
        <v>0</v>
      </c>
      <c r="E280" s="45">
        <f>$T$42</f>
        <v>0</v>
      </c>
      <c r="F280" s="45">
        <f>$U$42</f>
        <v>0</v>
      </c>
      <c r="G280" s="45">
        <f>$V$42</f>
        <v>0</v>
      </c>
      <c r="H280" s="45">
        <f>$W$42</f>
        <v>0</v>
      </c>
      <c r="I280" s="45">
        <f>$X$42</f>
        <v>0</v>
      </c>
      <c r="J280" s="52">
        <f>$Y$42</f>
        <v>0</v>
      </c>
      <c r="K280" s="45"/>
      <c r="L280" s="45"/>
      <c r="M280" s="92"/>
    </row>
    <row r="281" spans="1:13" ht="16.5" customHeight="1">
      <c r="A281" s="91"/>
      <c r="B281" s="45" t="s">
        <v>62</v>
      </c>
      <c r="C281" s="45">
        <f>$R$43</f>
        <v>0</v>
      </c>
      <c r="D281" s="45">
        <f>$S$43</f>
        <v>0</v>
      </c>
      <c r="E281" s="45">
        <f>$T$43</f>
        <v>0</v>
      </c>
      <c r="F281" s="45">
        <f>$U$43</f>
        <v>0</v>
      </c>
      <c r="G281" s="45">
        <f>$V$43</f>
        <v>0</v>
      </c>
      <c r="H281" s="45">
        <f>$W$43</f>
        <v>0</v>
      </c>
      <c r="I281" s="45">
        <f>$X$43</f>
        <v>0</v>
      </c>
      <c r="J281" s="96">
        <f>$Y$43</f>
        <v>0</v>
      </c>
      <c r="K281" s="45"/>
      <c r="L281" s="45"/>
      <c r="M281" s="92"/>
    </row>
    <row r="282" spans="1:13" ht="16.5" customHeight="1">
      <c r="A282" s="91"/>
      <c r="B282" s="45" t="s">
        <v>63</v>
      </c>
      <c r="C282" s="45" t="e">
        <f>$R$44</f>
        <v>#DIV/0!</v>
      </c>
      <c r="D282" s="45" t="e">
        <f>$S$44</f>
        <v>#DIV/0!</v>
      </c>
      <c r="E282" s="45" t="e">
        <f>$T$44</f>
        <v>#DIV/0!</v>
      </c>
      <c r="F282" s="45" t="e">
        <f>$U$44</f>
        <v>#DIV/0!</v>
      </c>
      <c r="G282" s="45" t="e">
        <f>$V$44</f>
        <v>#DIV/0!</v>
      </c>
      <c r="H282" s="45" t="e">
        <f>$W$44</f>
        <v>#DIV/0!</v>
      </c>
      <c r="I282" s="94" t="e">
        <f>$X$44</f>
        <v>#DIV/0!</v>
      </c>
      <c r="J282" s="96" t="s">
        <v>97</v>
      </c>
      <c r="K282" s="129"/>
      <c r="L282" s="129"/>
      <c r="M282" s="130"/>
    </row>
    <row r="283" spans="1:13" ht="16.5" customHeight="1" thickBot="1">
      <c r="A283" s="93"/>
      <c r="B283" s="73" t="s">
        <v>64</v>
      </c>
      <c r="C283" s="73" t="e">
        <f>$R$45</f>
        <v>#DIV/0!</v>
      </c>
      <c r="D283" s="73" t="e">
        <f>$S$45</f>
        <v>#DIV/0!</v>
      </c>
      <c r="E283" s="73" t="e">
        <f>$T$45</f>
        <v>#DIV/0!</v>
      </c>
      <c r="F283" s="73" t="e">
        <f>$U$45</f>
        <v>#DIV/0!</v>
      </c>
      <c r="G283" s="73" t="e">
        <f>$V$45</f>
        <v>#DIV/0!</v>
      </c>
      <c r="H283" s="73" t="e">
        <f>$W$45</f>
        <v>#DIV/0!</v>
      </c>
      <c r="I283" s="95" t="e">
        <f>$X$45</f>
        <v>#DIV/0!</v>
      </c>
      <c r="J283" s="97" t="s">
        <v>98</v>
      </c>
      <c r="K283" s="131"/>
      <c r="L283" s="131"/>
      <c r="M283" s="132"/>
    </row>
    <row r="284" spans="1:13" ht="16.5" customHeight="1">
      <c r="A284" s="41"/>
      <c r="C284" s="41"/>
      <c r="D284" s="41"/>
      <c r="E284" s="41"/>
      <c r="F284" s="41"/>
      <c r="G284" s="41"/>
      <c r="H284" s="41"/>
      <c r="I284" s="41"/>
      <c r="K284" s="41"/>
      <c r="L284" s="41"/>
      <c r="M284" s="42"/>
    </row>
    <row r="285" spans="1:13" ht="16.5" customHeight="1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9"/>
    </row>
    <row r="286" spans="1:13" ht="16.5" customHeight="1">
      <c r="A286" s="133" t="str">
        <f>$A$1</f>
        <v>嘉義縣立嘉新國民中學○○上學期第二次期中考</v>
      </c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</row>
    <row r="287" spans="1:13" ht="16.5" customHeight="1" thickBo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2"/>
    </row>
    <row r="288" spans="1:13" ht="16.5" customHeight="1">
      <c r="A288" s="43" t="s">
        <v>0</v>
      </c>
      <c r="B288" s="62" t="s">
        <v>1</v>
      </c>
      <c r="C288" s="62" t="s">
        <v>90</v>
      </c>
      <c r="D288" s="62" t="s">
        <v>91</v>
      </c>
      <c r="E288" s="62" t="s">
        <v>92</v>
      </c>
      <c r="F288" s="62" t="s">
        <v>93</v>
      </c>
      <c r="G288" s="62" t="s">
        <v>94</v>
      </c>
      <c r="H288" s="62" t="s">
        <v>95</v>
      </c>
      <c r="I288" s="62" t="s">
        <v>96</v>
      </c>
      <c r="J288" s="62" t="s">
        <v>72</v>
      </c>
      <c r="K288" s="62" t="s">
        <v>89</v>
      </c>
      <c r="L288" s="62" t="s">
        <v>74</v>
      </c>
      <c r="M288" s="64" t="s">
        <v>73</v>
      </c>
    </row>
    <row r="289" spans="1:13" ht="16.5" customHeight="1">
      <c r="A289" s="91" t="str">
        <f>O22</f>
        <v>20</v>
      </c>
      <c r="B289" s="45">
        <f>P22</f>
        <v>0</v>
      </c>
      <c r="C289" s="46">
        <f>R22</f>
        <v>0</v>
      </c>
      <c r="D289" s="46">
        <f t="shared" ref="D289:M289" si="34">S22</f>
        <v>0</v>
      </c>
      <c r="E289" s="46">
        <f t="shared" si="34"/>
        <v>0</v>
      </c>
      <c r="F289" s="46">
        <f t="shared" si="34"/>
        <v>0</v>
      </c>
      <c r="G289" s="46">
        <f t="shared" si="34"/>
        <v>0</v>
      </c>
      <c r="H289" s="46">
        <f t="shared" si="34"/>
        <v>0</v>
      </c>
      <c r="I289" s="46">
        <f t="shared" si="34"/>
        <v>0</v>
      </c>
      <c r="J289" s="125" t="e">
        <f t="shared" si="34"/>
        <v>#DIV/0!</v>
      </c>
      <c r="K289" s="47">
        <f t="shared" si="34"/>
        <v>0</v>
      </c>
      <c r="L289" s="90">
        <f t="shared" si="34"/>
        <v>1</v>
      </c>
      <c r="M289" s="58">
        <f t="shared" si="34"/>
        <v>0</v>
      </c>
    </row>
    <row r="290" spans="1:13" ht="16.5" customHeight="1">
      <c r="A290" s="91"/>
      <c r="B290" s="45"/>
      <c r="C290" s="45"/>
      <c r="D290" s="45"/>
      <c r="E290" s="45"/>
      <c r="F290" s="45"/>
      <c r="G290" s="45"/>
      <c r="H290" s="45"/>
      <c r="I290" s="45"/>
      <c r="J290" s="52"/>
      <c r="K290" s="45"/>
      <c r="L290" s="45"/>
      <c r="M290" s="92"/>
    </row>
    <row r="291" spans="1:13" ht="16.5" customHeight="1">
      <c r="A291" s="91"/>
      <c r="B291" s="45" t="s">
        <v>58</v>
      </c>
      <c r="C291" s="45">
        <f>$R$38</f>
        <v>0</v>
      </c>
      <c r="D291" s="45">
        <f>$S$38</f>
        <v>0</v>
      </c>
      <c r="E291" s="45">
        <f>$T$38</f>
        <v>0</v>
      </c>
      <c r="F291" s="45">
        <f>$U$38</f>
        <v>0</v>
      </c>
      <c r="G291" s="45">
        <f>$V$38</f>
        <v>0</v>
      </c>
      <c r="H291" s="45">
        <f>$W$38</f>
        <v>0</v>
      </c>
      <c r="I291" s="45">
        <f>$X$38</f>
        <v>0</v>
      </c>
      <c r="J291" s="52">
        <f>$Y$38</f>
        <v>0</v>
      </c>
      <c r="K291" s="45"/>
      <c r="L291" s="45"/>
      <c r="M291" s="92"/>
    </row>
    <row r="292" spans="1:13" ht="16.5" customHeight="1">
      <c r="A292" s="91"/>
      <c r="B292" s="45" t="s">
        <v>59</v>
      </c>
      <c r="C292" s="45">
        <f>$R$39</f>
        <v>0</v>
      </c>
      <c r="D292" s="45">
        <f>$S$39</f>
        <v>0</v>
      </c>
      <c r="E292" s="45">
        <f>$T$39</f>
        <v>0</v>
      </c>
      <c r="F292" s="45">
        <f>$U$39</f>
        <v>0</v>
      </c>
      <c r="G292" s="45">
        <f>$V$39</f>
        <v>0</v>
      </c>
      <c r="H292" s="45">
        <f>$W$39</f>
        <v>0</v>
      </c>
      <c r="I292" s="45">
        <f>$X$39</f>
        <v>0</v>
      </c>
      <c r="J292" s="52">
        <f>$Y$39</f>
        <v>0</v>
      </c>
      <c r="K292" s="45"/>
      <c r="L292" s="45"/>
      <c r="M292" s="92"/>
    </row>
    <row r="293" spans="1:13" ht="16.5" customHeight="1">
      <c r="A293" s="91"/>
      <c r="B293" s="45" t="s">
        <v>60</v>
      </c>
      <c r="C293" s="45">
        <f>$R$40</f>
        <v>0</v>
      </c>
      <c r="D293" s="45">
        <f>$S$40</f>
        <v>0</v>
      </c>
      <c r="E293" s="45">
        <f>$T$40</f>
        <v>0</v>
      </c>
      <c r="F293" s="45">
        <f>$U$40</f>
        <v>0</v>
      </c>
      <c r="G293" s="45">
        <f>$V$40</f>
        <v>0</v>
      </c>
      <c r="H293" s="45">
        <f>$W$40</f>
        <v>0</v>
      </c>
      <c r="I293" s="45">
        <f>$X$40</f>
        <v>0</v>
      </c>
      <c r="J293" s="52">
        <f>$Y$40</f>
        <v>0</v>
      </c>
      <c r="K293" s="45"/>
      <c r="L293" s="45"/>
      <c r="M293" s="92"/>
    </row>
    <row r="294" spans="1:13" ht="16.5" customHeight="1">
      <c r="A294" s="91"/>
      <c r="B294" s="45" t="s">
        <v>61</v>
      </c>
      <c r="C294" s="45">
        <f>$R$41</f>
        <v>0</v>
      </c>
      <c r="D294" s="45">
        <f>$S$41</f>
        <v>0</v>
      </c>
      <c r="E294" s="45">
        <f>$T$41</f>
        <v>0</v>
      </c>
      <c r="F294" s="45">
        <f>$U$41</f>
        <v>0</v>
      </c>
      <c r="G294" s="45">
        <f>$V$41</f>
        <v>0</v>
      </c>
      <c r="H294" s="45">
        <f>$W$41</f>
        <v>0</v>
      </c>
      <c r="I294" s="45">
        <f>$X$41</f>
        <v>0</v>
      </c>
      <c r="J294" s="52">
        <f>$Y$41</f>
        <v>0</v>
      </c>
      <c r="K294" s="45"/>
      <c r="L294" s="45"/>
      <c r="M294" s="92"/>
    </row>
    <row r="295" spans="1:13" ht="16.5" customHeight="1">
      <c r="A295" s="91"/>
      <c r="B295" s="45" t="s">
        <v>103</v>
      </c>
      <c r="C295" s="45">
        <f>$R$42</f>
        <v>0</v>
      </c>
      <c r="D295" s="45">
        <f>$S$42</f>
        <v>0</v>
      </c>
      <c r="E295" s="45">
        <f>$T$42</f>
        <v>0</v>
      </c>
      <c r="F295" s="45">
        <f>$U$42</f>
        <v>0</v>
      </c>
      <c r="G295" s="45">
        <f>$V$42</f>
        <v>0</v>
      </c>
      <c r="H295" s="45">
        <f>$W$42</f>
        <v>0</v>
      </c>
      <c r="I295" s="45">
        <f>$X$42</f>
        <v>0</v>
      </c>
      <c r="J295" s="52">
        <f>$Y$42</f>
        <v>0</v>
      </c>
      <c r="K295" s="45"/>
      <c r="L295" s="45"/>
      <c r="M295" s="92"/>
    </row>
    <row r="296" spans="1:13" ht="16.5" customHeight="1">
      <c r="A296" s="91"/>
      <c r="B296" s="45" t="s">
        <v>62</v>
      </c>
      <c r="C296" s="45">
        <f>$R$43</f>
        <v>0</v>
      </c>
      <c r="D296" s="45">
        <f>$S$43</f>
        <v>0</v>
      </c>
      <c r="E296" s="45">
        <f>$T$43</f>
        <v>0</v>
      </c>
      <c r="F296" s="45">
        <f>$U$43</f>
        <v>0</v>
      </c>
      <c r="G296" s="45">
        <f>$V$43</f>
        <v>0</v>
      </c>
      <c r="H296" s="45">
        <f>$W$43</f>
        <v>0</v>
      </c>
      <c r="I296" s="45">
        <f>$X$43</f>
        <v>0</v>
      </c>
      <c r="J296" s="96">
        <f>$Y$43</f>
        <v>0</v>
      </c>
      <c r="K296" s="45"/>
      <c r="L296" s="45"/>
      <c r="M296" s="92"/>
    </row>
    <row r="297" spans="1:13" ht="16.5" customHeight="1">
      <c r="A297" s="91"/>
      <c r="B297" s="45" t="s">
        <v>63</v>
      </c>
      <c r="C297" s="45" t="e">
        <f>$R$44</f>
        <v>#DIV/0!</v>
      </c>
      <c r="D297" s="45" t="e">
        <f>$S$44</f>
        <v>#DIV/0!</v>
      </c>
      <c r="E297" s="45" t="e">
        <f>$T$44</f>
        <v>#DIV/0!</v>
      </c>
      <c r="F297" s="45" t="e">
        <f>$U$44</f>
        <v>#DIV/0!</v>
      </c>
      <c r="G297" s="45" t="e">
        <f>$V$44</f>
        <v>#DIV/0!</v>
      </c>
      <c r="H297" s="45" t="e">
        <f>$W$44</f>
        <v>#DIV/0!</v>
      </c>
      <c r="I297" s="94" t="e">
        <f>$X$44</f>
        <v>#DIV/0!</v>
      </c>
      <c r="J297" s="96" t="s">
        <v>97</v>
      </c>
      <c r="K297" s="129"/>
      <c r="L297" s="129"/>
      <c r="M297" s="130"/>
    </row>
    <row r="298" spans="1:13" ht="16.5" customHeight="1" thickBot="1">
      <c r="A298" s="93"/>
      <c r="B298" s="73" t="s">
        <v>64</v>
      </c>
      <c r="C298" s="73" t="e">
        <f>$R$45</f>
        <v>#DIV/0!</v>
      </c>
      <c r="D298" s="73" t="e">
        <f>$S$45</f>
        <v>#DIV/0!</v>
      </c>
      <c r="E298" s="73" t="e">
        <f>$T$45</f>
        <v>#DIV/0!</v>
      </c>
      <c r="F298" s="73" t="e">
        <f>$U$45</f>
        <v>#DIV/0!</v>
      </c>
      <c r="G298" s="73" t="e">
        <f>$V$45</f>
        <v>#DIV/0!</v>
      </c>
      <c r="H298" s="73" t="e">
        <f>$W$45</f>
        <v>#DIV/0!</v>
      </c>
      <c r="I298" s="95" t="e">
        <f>$X$45</f>
        <v>#DIV/0!</v>
      </c>
      <c r="J298" s="97" t="s">
        <v>98</v>
      </c>
      <c r="K298" s="131"/>
      <c r="L298" s="131"/>
      <c r="M298" s="132"/>
    </row>
    <row r="299" spans="1:13" ht="16.5" customHeight="1">
      <c r="A299" s="41"/>
      <c r="C299" s="41"/>
      <c r="D299" s="41"/>
      <c r="E299" s="41"/>
      <c r="F299" s="41"/>
      <c r="G299" s="41"/>
      <c r="H299" s="41"/>
      <c r="I299" s="41"/>
      <c r="K299" s="41"/>
      <c r="L299" s="41"/>
      <c r="M299" s="42"/>
    </row>
    <row r="300" spans="1:13" ht="16.5" customHeight="1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9"/>
    </row>
    <row r="301" spans="1:13" ht="16.5" customHeight="1">
      <c r="A301" s="133" t="str">
        <f>$A$1</f>
        <v>嘉義縣立嘉新國民中學○○上學期第二次期中考</v>
      </c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</row>
    <row r="302" spans="1:13" ht="16.5" customHeight="1" thickBo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2"/>
    </row>
    <row r="303" spans="1:13" ht="16.5" customHeight="1">
      <c r="A303" s="43" t="s">
        <v>0</v>
      </c>
      <c r="B303" s="62" t="s">
        <v>1</v>
      </c>
      <c r="C303" s="62" t="s">
        <v>90</v>
      </c>
      <c r="D303" s="62" t="s">
        <v>91</v>
      </c>
      <c r="E303" s="62" t="s">
        <v>92</v>
      </c>
      <c r="F303" s="62" t="s">
        <v>93</v>
      </c>
      <c r="G303" s="62" t="s">
        <v>94</v>
      </c>
      <c r="H303" s="62" t="s">
        <v>95</v>
      </c>
      <c r="I303" s="62" t="s">
        <v>96</v>
      </c>
      <c r="J303" s="62" t="s">
        <v>72</v>
      </c>
      <c r="K303" s="62" t="s">
        <v>89</v>
      </c>
      <c r="L303" s="62" t="s">
        <v>74</v>
      </c>
      <c r="M303" s="64" t="s">
        <v>73</v>
      </c>
    </row>
    <row r="304" spans="1:13" ht="16.5" customHeight="1">
      <c r="A304" s="91" t="str">
        <f>O23</f>
        <v>21</v>
      </c>
      <c r="B304" s="45">
        <f>P23</f>
        <v>0</v>
      </c>
      <c r="C304" s="46">
        <f>R23</f>
        <v>0</v>
      </c>
      <c r="D304" s="46">
        <f t="shared" ref="D304:M304" si="35">S23</f>
        <v>0</v>
      </c>
      <c r="E304" s="46">
        <f t="shared" si="35"/>
        <v>0</v>
      </c>
      <c r="F304" s="46">
        <f t="shared" si="35"/>
        <v>0</v>
      </c>
      <c r="G304" s="46">
        <f t="shared" si="35"/>
        <v>0</v>
      </c>
      <c r="H304" s="46">
        <f t="shared" si="35"/>
        <v>0</v>
      </c>
      <c r="I304" s="46">
        <f t="shared" si="35"/>
        <v>0</v>
      </c>
      <c r="J304" s="125" t="e">
        <f t="shared" si="35"/>
        <v>#DIV/0!</v>
      </c>
      <c r="K304" s="47">
        <f t="shared" si="35"/>
        <v>0</v>
      </c>
      <c r="L304" s="90">
        <f t="shared" si="35"/>
        <v>1</v>
      </c>
      <c r="M304" s="58">
        <f t="shared" si="35"/>
        <v>0</v>
      </c>
    </row>
    <row r="305" spans="1:13" ht="16.5" customHeight="1">
      <c r="A305" s="91"/>
      <c r="B305" s="45"/>
      <c r="C305" s="45"/>
      <c r="D305" s="45"/>
      <c r="E305" s="45"/>
      <c r="F305" s="45"/>
      <c r="G305" s="45"/>
      <c r="H305" s="45"/>
      <c r="I305" s="45"/>
      <c r="J305" s="52"/>
      <c r="K305" s="45"/>
      <c r="L305" s="45"/>
      <c r="M305" s="92"/>
    </row>
    <row r="306" spans="1:13" ht="16.5" customHeight="1">
      <c r="A306" s="91"/>
      <c r="B306" s="45" t="s">
        <v>58</v>
      </c>
      <c r="C306" s="45">
        <f>$R$38</f>
        <v>0</v>
      </c>
      <c r="D306" s="45">
        <f>$S$38</f>
        <v>0</v>
      </c>
      <c r="E306" s="45">
        <f>$T$38</f>
        <v>0</v>
      </c>
      <c r="F306" s="45">
        <f>$U$38</f>
        <v>0</v>
      </c>
      <c r="G306" s="45">
        <f>$V$38</f>
        <v>0</v>
      </c>
      <c r="H306" s="45">
        <f>$W$38</f>
        <v>0</v>
      </c>
      <c r="I306" s="45">
        <f>$X$38</f>
        <v>0</v>
      </c>
      <c r="J306" s="52">
        <f>$Y$38</f>
        <v>0</v>
      </c>
      <c r="K306" s="45"/>
      <c r="L306" s="45"/>
      <c r="M306" s="92"/>
    </row>
    <row r="307" spans="1:13" ht="16.5" customHeight="1">
      <c r="A307" s="91"/>
      <c r="B307" s="45" t="s">
        <v>59</v>
      </c>
      <c r="C307" s="45">
        <f>$R$39</f>
        <v>0</v>
      </c>
      <c r="D307" s="45">
        <f>$S$39</f>
        <v>0</v>
      </c>
      <c r="E307" s="45">
        <f>$T$39</f>
        <v>0</v>
      </c>
      <c r="F307" s="45">
        <f>$U$39</f>
        <v>0</v>
      </c>
      <c r="G307" s="45">
        <f>$V$39</f>
        <v>0</v>
      </c>
      <c r="H307" s="45">
        <f>$W$39</f>
        <v>0</v>
      </c>
      <c r="I307" s="45">
        <f>$X$39</f>
        <v>0</v>
      </c>
      <c r="J307" s="52">
        <f>$Y$39</f>
        <v>0</v>
      </c>
      <c r="K307" s="45"/>
      <c r="L307" s="45"/>
      <c r="M307" s="92"/>
    </row>
    <row r="308" spans="1:13" ht="16.5" customHeight="1">
      <c r="A308" s="91"/>
      <c r="B308" s="45" t="s">
        <v>60</v>
      </c>
      <c r="C308" s="45">
        <f>$R$40</f>
        <v>0</v>
      </c>
      <c r="D308" s="45">
        <f>$S$40</f>
        <v>0</v>
      </c>
      <c r="E308" s="45">
        <f>$T$40</f>
        <v>0</v>
      </c>
      <c r="F308" s="45">
        <f>$U$40</f>
        <v>0</v>
      </c>
      <c r="G308" s="45">
        <f>$V$40</f>
        <v>0</v>
      </c>
      <c r="H308" s="45">
        <f>$W$40</f>
        <v>0</v>
      </c>
      <c r="I308" s="45">
        <f>$X$40</f>
        <v>0</v>
      </c>
      <c r="J308" s="52">
        <f>$Y$40</f>
        <v>0</v>
      </c>
      <c r="K308" s="45"/>
      <c r="L308" s="45"/>
      <c r="M308" s="92"/>
    </row>
    <row r="309" spans="1:13" ht="16.5" customHeight="1">
      <c r="A309" s="91"/>
      <c r="B309" s="45" t="s">
        <v>61</v>
      </c>
      <c r="C309" s="45">
        <f>$R$41</f>
        <v>0</v>
      </c>
      <c r="D309" s="45">
        <f>$S$41</f>
        <v>0</v>
      </c>
      <c r="E309" s="45">
        <f>$T$41</f>
        <v>0</v>
      </c>
      <c r="F309" s="45">
        <f>$U$41</f>
        <v>0</v>
      </c>
      <c r="G309" s="45">
        <f>$V$41</f>
        <v>0</v>
      </c>
      <c r="H309" s="45">
        <f>$W$41</f>
        <v>0</v>
      </c>
      <c r="I309" s="45">
        <f>$X$41</f>
        <v>0</v>
      </c>
      <c r="J309" s="52">
        <f>$Y$41</f>
        <v>0</v>
      </c>
      <c r="K309" s="45"/>
      <c r="L309" s="45"/>
      <c r="M309" s="92"/>
    </row>
    <row r="310" spans="1:13" ht="16.5" customHeight="1">
      <c r="A310" s="91"/>
      <c r="B310" s="45" t="s">
        <v>103</v>
      </c>
      <c r="C310" s="45">
        <f>$R$42</f>
        <v>0</v>
      </c>
      <c r="D310" s="45">
        <f>$S$42</f>
        <v>0</v>
      </c>
      <c r="E310" s="45">
        <f>$T$42</f>
        <v>0</v>
      </c>
      <c r="F310" s="45">
        <f>$U$42</f>
        <v>0</v>
      </c>
      <c r="G310" s="45">
        <f>$V$42</f>
        <v>0</v>
      </c>
      <c r="H310" s="45">
        <f>$W$42</f>
        <v>0</v>
      </c>
      <c r="I310" s="45">
        <f>$X$42</f>
        <v>0</v>
      </c>
      <c r="J310" s="52">
        <f>$Y$42</f>
        <v>0</v>
      </c>
      <c r="K310" s="45"/>
      <c r="L310" s="45"/>
      <c r="M310" s="92"/>
    </row>
    <row r="311" spans="1:13" ht="16.5" customHeight="1">
      <c r="A311" s="91"/>
      <c r="B311" s="45" t="s">
        <v>62</v>
      </c>
      <c r="C311" s="45">
        <f>$R$43</f>
        <v>0</v>
      </c>
      <c r="D311" s="45">
        <f>$S$43</f>
        <v>0</v>
      </c>
      <c r="E311" s="45">
        <f>$T$43</f>
        <v>0</v>
      </c>
      <c r="F311" s="45">
        <f>$U$43</f>
        <v>0</v>
      </c>
      <c r="G311" s="45">
        <f>$V$43</f>
        <v>0</v>
      </c>
      <c r="H311" s="45">
        <f>$W$43</f>
        <v>0</v>
      </c>
      <c r="I311" s="45">
        <f>$X$43</f>
        <v>0</v>
      </c>
      <c r="J311" s="96">
        <f>$Y$43</f>
        <v>0</v>
      </c>
      <c r="K311" s="45"/>
      <c r="L311" s="45"/>
      <c r="M311" s="92"/>
    </row>
    <row r="312" spans="1:13" ht="16.5" customHeight="1">
      <c r="A312" s="91"/>
      <c r="B312" s="45" t="s">
        <v>63</v>
      </c>
      <c r="C312" s="45" t="e">
        <f>$R$44</f>
        <v>#DIV/0!</v>
      </c>
      <c r="D312" s="45" t="e">
        <f>$S$44</f>
        <v>#DIV/0!</v>
      </c>
      <c r="E312" s="45" t="e">
        <f>$T$44</f>
        <v>#DIV/0!</v>
      </c>
      <c r="F312" s="45" t="e">
        <f>$U$44</f>
        <v>#DIV/0!</v>
      </c>
      <c r="G312" s="45" t="e">
        <f>$V$44</f>
        <v>#DIV/0!</v>
      </c>
      <c r="H312" s="45" t="e">
        <f>$W$44</f>
        <v>#DIV/0!</v>
      </c>
      <c r="I312" s="94" t="e">
        <f>$X$44</f>
        <v>#DIV/0!</v>
      </c>
      <c r="J312" s="96" t="s">
        <v>97</v>
      </c>
      <c r="K312" s="129"/>
      <c r="L312" s="129"/>
      <c r="M312" s="130"/>
    </row>
    <row r="313" spans="1:13" ht="16.5" customHeight="1" thickBot="1">
      <c r="A313" s="93"/>
      <c r="B313" s="73" t="s">
        <v>64</v>
      </c>
      <c r="C313" s="73" t="e">
        <f>$R$45</f>
        <v>#DIV/0!</v>
      </c>
      <c r="D313" s="73" t="e">
        <f>$S$45</f>
        <v>#DIV/0!</v>
      </c>
      <c r="E313" s="73" t="e">
        <f>$T$45</f>
        <v>#DIV/0!</v>
      </c>
      <c r="F313" s="73" t="e">
        <f>$U$45</f>
        <v>#DIV/0!</v>
      </c>
      <c r="G313" s="73" t="e">
        <f>$V$45</f>
        <v>#DIV/0!</v>
      </c>
      <c r="H313" s="73" t="e">
        <f>$W$45</f>
        <v>#DIV/0!</v>
      </c>
      <c r="I313" s="95" t="e">
        <f>$X$45</f>
        <v>#DIV/0!</v>
      </c>
      <c r="J313" s="97" t="s">
        <v>98</v>
      </c>
      <c r="K313" s="131"/>
      <c r="L313" s="131"/>
      <c r="M313" s="132"/>
    </row>
    <row r="314" spans="1:13" ht="16.5" customHeight="1">
      <c r="A314" s="41"/>
      <c r="C314" s="41"/>
      <c r="D314" s="41"/>
      <c r="E314" s="41"/>
      <c r="F314" s="41"/>
      <c r="G314" s="41"/>
      <c r="H314" s="41"/>
      <c r="I314" s="41"/>
      <c r="K314" s="41"/>
      <c r="L314" s="41"/>
      <c r="M314" s="42"/>
    </row>
    <row r="315" spans="1:13" ht="16.5" customHeight="1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9"/>
    </row>
    <row r="316" spans="1:13" ht="16.5" customHeight="1">
      <c r="A316" s="133" t="str">
        <f>$A$1</f>
        <v>嘉義縣立嘉新國民中學○○上學期第二次期中考</v>
      </c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</row>
    <row r="317" spans="1:13" ht="16.5" customHeight="1" thickBo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2"/>
    </row>
    <row r="318" spans="1:13" ht="16.5" customHeight="1">
      <c r="A318" s="43" t="s">
        <v>0</v>
      </c>
      <c r="B318" s="62" t="s">
        <v>1</v>
      </c>
      <c r="C318" s="62" t="s">
        <v>90</v>
      </c>
      <c r="D318" s="62" t="s">
        <v>91</v>
      </c>
      <c r="E318" s="62" t="s">
        <v>92</v>
      </c>
      <c r="F318" s="62" t="s">
        <v>93</v>
      </c>
      <c r="G318" s="62" t="s">
        <v>94</v>
      </c>
      <c r="H318" s="62" t="s">
        <v>95</v>
      </c>
      <c r="I318" s="62" t="s">
        <v>96</v>
      </c>
      <c r="J318" s="62" t="s">
        <v>72</v>
      </c>
      <c r="K318" s="62" t="s">
        <v>89</v>
      </c>
      <c r="L318" s="62" t="s">
        <v>74</v>
      </c>
      <c r="M318" s="64" t="s">
        <v>73</v>
      </c>
    </row>
    <row r="319" spans="1:13" ht="16.5" customHeight="1">
      <c r="A319" s="91" t="str">
        <f>O24</f>
        <v>22</v>
      </c>
      <c r="B319" s="45">
        <f>P24</f>
        <v>0</v>
      </c>
      <c r="C319" s="46">
        <f>R24</f>
        <v>0</v>
      </c>
      <c r="D319" s="46">
        <f t="shared" ref="D319:M319" si="36">S24</f>
        <v>0</v>
      </c>
      <c r="E319" s="46">
        <f t="shared" si="36"/>
        <v>0</v>
      </c>
      <c r="F319" s="46">
        <f t="shared" si="36"/>
        <v>0</v>
      </c>
      <c r="G319" s="46">
        <f t="shared" si="36"/>
        <v>0</v>
      </c>
      <c r="H319" s="46">
        <f t="shared" si="36"/>
        <v>0</v>
      </c>
      <c r="I319" s="46">
        <f t="shared" si="36"/>
        <v>0</v>
      </c>
      <c r="J319" s="125" t="e">
        <f t="shared" si="36"/>
        <v>#DIV/0!</v>
      </c>
      <c r="K319" s="47">
        <f t="shared" si="36"/>
        <v>0</v>
      </c>
      <c r="L319" s="90">
        <f t="shared" si="36"/>
        <v>1</v>
      </c>
      <c r="M319" s="58">
        <f t="shared" si="36"/>
        <v>0</v>
      </c>
    </row>
    <row r="320" spans="1:13" ht="16.5" customHeight="1">
      <c r="A320" s="91"/>
      <c r="B320" s="45"/>
      <c r="C320" s="45"/>
      <c r="D320" s="45"/>
      <c r="E320" s="45"/>
      <c r="F320" s="45"/>
      <c r="G320" s="45"/>
      <c r="H320" s="45"/>
      <c r="I320" s="45"/>
      <c r="J320" s="52"/>
      <c r="K320" s="45"/>
      <c r="L320" s="45"/>
      <c r="M320" s="92"/>
    </row>
    <row r="321" spans="1:13" ht="16.5" customHeight="1">
      <c r="A321" s="91"/>
      <c r="B321" s="45" t="s">
        <v>58</v>
      </c>
      <c r="C321" s="45">
        <f>$R$38</f>
        <v>0</v>
      </c>
      <c r="D321" s="45">
        <f>$S$38</f>
        <v>0</v>
      </c>
      <c r="E321" s="45">
        <f>$T$38</f>
        <v>0</v>
      </c>
      <c r="F321" s="45">
        <f>$U$38</f>
        <v>0</v>
      </c>
      <c r="G321" s="45">
        <f>$V$38</f>
        <v>0</v>
      </c>
      <c r="H321" s="45">
        <f>$W$38</f>
        <v>0</v>
      </c>
      <c r="I321" s="45">
        <f>$X$38</f>
        <v>0</v>
      </c>
      <c r="J321" s="52">
        <f>$Y$38</f>
        <v>0</v>
      </c>
      <c r="K321" s="45"/>
      <c r="L321" s="45"/>
      <c r="M321" s="92"/>
    </row>
    <row r="322" spans="1:13" ht="16.5" customHeight="1">
      <c r="A322" s="91"/>
      <c r="B322" s="45" t="s">
        <v>59</v>
      </c>
      <c r="C322" s="45">
        <f>$R$39</f>
        <v>0</v>
      </c>
      <c r="D322" s="45">
        <f>$S$39</f>
        <v>0</v>
      </c>
      <c r="E322" s="45">
        <f>$T$39</f>
        <v>0</v>
      </c>
      <c r="F322" s="45">
        <f>$U$39</f>
        <v>0</v>
      </c>
      <c r="G322" s="45">
        <f>$V$39</f>
        <v>0</v>
      </c>
      <c r="H322" s="45">
        <f>$W$39</f>
        <v>0</v>
      </c>
      <c r="I322" s="45">
        <f>$X$39</f>
        <v>0</v>
      </c>
      <c r="J322" s="52">
        <f>$Y$39</f>
        <v>0</v>
      </c>
      <c r="K322" s="45"/>
      <c r="L322" s="45"/>
      <c r="M322" s="92"/>
    </row>
    <row r="323" spans="1:13" ht="16.5" customHeight="1">
      <c r="A323" s="91"/>
      <c r="B323" s="45" t="s">
        <v>60</v>
      </c>
      <c r="C323" s="45">
        <f>$R$40</f>
        <v>0</v>
      </c>
      <c r="D323" s="45">
        <f>$S$40</f>
        <v>0</v>
      </c>
      <c r="E323" s="45">
        <f>$T$40</f>
        <v>0</v>
      </c>
      <c r="F323" s="45">
        <f>$U$40</f>
        <v>0</v>
      </c>
      <c r="G323" s="45">
        <f>$V$40</f>
        <v>0</v>
      </c>
      <c r="H323" s="45">
        <f>$W$40</f>
        <v>0</v>
      </c>
      <c r="I323" s="45">
        <f>$X$40</f>
        <v>0</v>
      </c>
      <c r="J323" s="52">
        <f>$Y$40</f>
        <v>0</v>
      </c>
      <c r="K323" s="45"/>
      <c r="L323" s="45"/>
      <c r="M323" s="92"/>
    </row>
    <row r="324" spans="1:13" ht="16.5" customHeight="1">
      <c r="A324" s="91"/>
      <c r="B324" s="45" t="s">
        <v>61</v>
      </c>
      <c r="C324" s="45">
        <f>$R$41</f>
        <v>0</v>
      </c>
      <c r="D324" s="45">
        <f>$S$41</f>
        <v>0</v>
      </c>
      <c r="E324" s="45">
        <f>$T$41</f>
        <v>0</v>
      </c>
      <c r="F324" s="45">
        <f>$U$41</f>
        <v>0</v>
      </c>
      <c r="G324" s="45">
        <f>$V$41</f>
        <v>0</v>
      </c>
      <c r="H324" s="45">
        <f>$W$41</f>
        <v>0</v>
      </c>
      <c r="I324" s="45">
        <f>$X$41</f>
        <v>0</v>
      </c>
      <c r="J324" s="52">
        <f>$Y$41</f>
        <v>0</v>
      </c>
      <c r="K324" s="45"/>
      <c r="L324" s="45"/>
      <c r="M324" s="92"/>
    </row>
    <row r="325" spans="1:13" ht="16.5" customHeight="1">
      <c r="A325" s="91"/>
      <c r="B325" s="45" t="s">
        <v>103</v>
      </c>
      <c r="C325" s="45">
        <f>$R$42</f>
        <v>0</v>
      </c>
      <c r="D325" s="45">
        <f>$S$42</f>
        <v>0</v>
      </c>
      <c r="E325" s="45">
        <f>$T$42</f>
        <v>0</v>
      </c>
      <c r="F325" s="45">
        <f>$U$42</f>
        <v>0</v>
      </c>
      <c r="G325" s="45">
        <f>$V$42</f>
        <v>0</v>
      </c>
      <c r="H325" s="45">
        <f>$W$42</f>
        <v>0</v>
      </c>
      <c r="I325" s="45">
        <f>$X$42</f>
        <v>0</v>
      </c>
      <c r="J325" s="52">
        <f>$Y$42</f>
        <v>0</v>
      </c>
      <c r="K325" s="45"/>
      <c r="L325" s="45"/>
      <c r="M325" s="92"/>
    </row>
    <row r="326" spans="1:13" ht="16.5" customHeight="1">
      <c r="A326" s="91"/>
      <c r="B326" s="45" t="s">
        <v>62</v>
      </c>
      <c r="C326" s="45">
        <f>$R$43</f>
        <v>0</v>
      </c>
      <c r="D326" s="45">
        <f>$S$43</f>
        <v>0</v>
      </c>
      <c r="E326" s="45">
        <f>$T$43</f>
        <v>0</v>
      </c>
      <c r="F326" s="45">
        <f>$U$43</f>
        <v>0</v>
      </c>
      <c r="G326" s="45">
        <f>$V$43</f>
        <v>0</v>
      </c>
      <c r="H326" s="45">
        <f>$W$43</f>
        <v>0</v>
      </c>
      <c r="I326" s="45">
        <f>$X$43</f>
        <v>0</v>
      </c>
      <c r="J326" s="96">
        <f>$Y$43</f>
        <v>0</v>
      </c>
      <c r="K326" s="45"/>
      <c r="L326" s="45"/>
      <c r="M326" s="92"/>
    </row>
    <row r="327" spans="1:13" ht="16.5" customHeight="1">
      <c r="A327" s="91"/>
      <c r="B327" s="45" t="s">
        <v>63</v>
      </c>
      <c r="C327" s="45" t="e">
        <f>$R$44</f>
        <v>#DIV/0!</v>
      </c>
      <c r="D327" s="45" t="e">
        <f>$S$44</f>
        <v>#DIV/0!</v>
      </c>
      <c r="E327" s="45" t="e">
        <f>$T$44</f>
        <v>#DIV/0!</v>
      </c>
      <c r="F327" s="45" t="e">
        <f>$U$44</f>
        <v>#DIV/0!</v>
      </c>
      <c r="G327" s="45" t="e">
        <f>$V$44</f>
        <v>#DIV/0!</v>
      </c>
      <c r="H327" s="45" t="e">
        <f>$W$44</f>
        <v>#DIV/0!</v>
      </c>
      <c r="I327" s="94" t="e">
        <f>$X$44</f>
        <v>#DIV/0!</v>
      </c>
      <c r="J327" s="96" t="s">
        <v>97</v>
      </c>
      <c r="K327" s="129"/>
      <c r="L327" s="129"/>
      <c r="M327" s="130"/>
    </row>
    <row r="328" spans="1:13" ht="16.5" customHeight="1" thickBot="1">
      <c r="A328" s="93"/>
      <c r="B328" s="73" t="s">
        <v>64</v>
      </c>
      <c r="C328" s="73" t="e">
        <f>$R$45</f>
        <v>#DIV/0!</v>
      </c>
      <c r="D328" s="73" t="e">
        <f>$S$45</f>
        <v>#DIV/0!</v>
      </c>
      <c r="E328" s="73" t="e">
        <f>$T$45</f>
        <v>#DIV/0!</v>
      </c>
      <c r="F328" s="73" t="e">
        <f>$U$45</f>
        <v>#DIV/0!</v>
      </c>
      <c r="G328" s="73" t="e">
        <f>$V$45</f>
        <v>#DIV/0!</v>
      </c>
      <c r="H328" s="73" t="e">
        <f>$W$45</f>
        <v>#DIV/0!</v>
      </c>
      <c r="I328" s="95" t="e">
        <f>$X$45</f>
        <v>#DIV/0!</v>
      </c>
      <c r="J328" s="97" t="s">
        <v>98</v>
      </c>
      <c r="K328" s="131"/>
      <c r="L328" s="131"/>
      <c r="M328" s="132"/>
    </row>
    <row r="329" spans="1:13" ht="16.5" customHeight="1">
      <c r="A329" s="41"/>
      <c r="C329" s="41"/>
      <c r="D329" s="41"/>
      <c r="E329" s="41"/>
      <c r="F329" s="41"/>
      <c r="G329" s="41"/>
      <c r="H329" s="41"/>
      <c r="I329" s="41"/>
      <c r="K329" s="41"/>
      <c r="L329" s="41"/>
      <c r="M329" s="42"/>
    </row>
    <row r="330" spans="1:13" ht="16.5" customHeight="1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9"/>
    </row>
    <row r="331" spans="1:13" ht="16.5" customHeight="1">
      <c r="A331" s="133" t="str">
        <f>$A$1</f>
        <v>嘉義縣立嘉新國民中學○○上學期第二次期中考</v>
      </c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</row>
    <row r="332" spans="1:13" ht="16.5" customHeight="1" thickBo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2"/>
    </row>
    <row r="333" spans="1:13" ht="16.5" customHeight="1">
      <c r="A333" s="43" t="s">
        <v>0</v>
      </c>
      <c r="B333" s="62" t="s">
        <v>1</v>
      </c>
      <c r="C333" s="62" t="s">
        <v>90</v>
      </c>
      <c r="D333" s="62" t="s">
        <v>91</v>
      </c>
      <c r="E333" s="62" t="s">
        <v>92</v>
      </c>
      <c r="F333" s="62" t="s">
        <v>93</v>
      </c>
      <c r="G333" s="62" t="s">
        <v>94</v>
      </c>
      <c r="H333" s="62" t="s">
        <v>95</v>
      </c>
      <c r="I333" s="62" t="s">
        <v>96</v>
      </c>
      <c r="J333" s="62" t="s">
        <v>72</v>
      </c>
      <c r="K333" s="62" t="s">
        <v>89</v>
      </c>
      <c r="L333" s="62" t="s">
        <v>74</v>
      </c>
      <c r="M333" s="64" t="s">
        <v>73</v>
      </c>
    </row>
    <row r="334" spans="1:13" ht="16.5" customHeight="1">
      <c r="A334" s="91" t="str">
        <f>O25</f>
        <v>23</v>
      </c>
      <c r="B334" s="45">
        <f>P25</f>
        <v>0</v>
      </c>
      <c r="C334" s="46">
        <f>R25</f>
        <v>0</v>
      </c>
      <c r="D334" s="46">
        <f t="shared" ref="D334:M334" si="37">S25</f>
        <v>0</v>
      </c>
      <c r="E334" s="46">
        <f t="shared" si="37"/>
        <v>0</v>
      </c>
      <c r="F334" s="46">
        <f t="shared" si="37"/>
        <v>0</v>
      </c>
      <c r="G334" s="46">
        <f t="shared" si="37"/>
        <v>0</v>
      </c>
      <c r="H334" s="46">
        <f t="shared" si="37"/>
        <v>0</v>
      </c>
      <c r="I334" s="46">
        <f t="shared" si="37"/>
        <v>0</v>
      </c>
      <c r="J334" s="125" t="e">
        <f t="shared" si="37"/>
        <v>#DIV/0!</v>
      </c>
      <c r="K334" s="47">
        <f t="shared" si="37"/>
        <v>0</v>
      </c>
      <c r="L334" s="90">
        <f t="shared" si="37"/>
        <v>1</v>
      </c>
      <c r="M334" s="58">
        <f t="shared" si="37"/>
        <v>0</v>
      </c>
    </row>
    <row r="335" spans="1:13" ht="16.5" customHeight="1">
      <c r="A335" s="91"/>
      <c r="B335" s="45"/>
      <c r="C335" s="45"/>
      <c r="D335" s="45"/>
      <c r="E335" s="45"/>
      <c r="F335" s="45"/>
      <c r="G335" s="45"/>
      <c r="H335" s="45"/>
      <c r="I335" s="45"/>
      <c r="J335" s="52"/>
      <c r="K335" s="45"/>
      <c r="L335" s="45"/>
      <c r="M335" s="92"/>
    </row>
    <row r="336" spans="1:13" ht="16.5" customHeight="1">
      <c r="A336" s="91"/>
      <c r="B336" s="45" t="s">
        <v>58</v>
      </c>
      <c r="C336" s="45">
        <f>$R$38</f>
        <v>0</v>
      </c>
      <c r="D336" s="45">
        <f>$S$38</f>
        <v>0</v>
      </c>
      <c r="E336" s="45">
        <f>$T$38</f>
        <v>0</v>
      </c>
      <c r="F336" s="45">
        <f>$U$38</f>
        <v>0</v>
      </c>
      <c r="G336" s="45">
        <f>$V$38</f>
        <v>0</v>
      </c>
      <c r="H336" s="45">
        <f>$W$38</f>
        <v>0</v>
      </c>
      <c r="I336" s="45">
        <f>$X$38</f>
        <v>0</v>
      </c>
      <c r="J336" s="52">
        <f>$Y$38</f>
        <v>0</v>
      </c>
      <c r="K336" s="45"/>
      <c r="L336" s="45"/>
      <c r="M336" s="92"/>
    </row>
    <row r="337" spans="1:13" ht="16.5" customHeight="1">
      <c r="A337" s="91"/>
      <c r="B337" s="45" t="s">
        <v>59</v>
      </c>
      <c r="C337" s="45">
        <f>$R$39</f>
        <v>0</v>
      </c>
      <c r="D337" s="45">
        <f>$S$39</f>
        <v>0</v>
      </c>
      <c r="E337" s="45">
        <f>$T$39</f>
        <v>0</v>
      </c>
      <c r="F337" s="45">
        <f>$U$39</f>
        <v>0</v>
      </c>
      <c r="G337" s="45">
        <f>$V$39</f>
        <v>0</v>
      </c>
      <c r="H337" s="45">
        <f>$W$39</f>
        <v>0</v>
      </c>
      <c r="I337" s="45">
        <f>$X$39</f>
        <v>0</v>
      </c>
      <c r="J337" s="52">
        <f>$Y$39</f>
        <v>0</v>
      </c>
      <c r="K337" s="45"/>
      <c r="L337" s="45"/>
      <c r="M337" s="92"/>
    </row>
    <row r="338" spans="1:13" ht="16.5" customHeight="1">
      <c r="A338" s="91"/>
      <c r="B338" s="45" t="s">
        <v>60</v>
      </c>
      <c r="C338" s="45">
        <f>$R$40</f>
        <v>0</v>
      </c>
      <c r="D338" s="45">
        <f>$S$40</f>
        <v>0</v>
      </c>
      <c r="E338" s="45">
        <f>$T$40</f>
        <v>0</v>
      </c>
      <c r="F338" s="45">
        <f>$U$40</f>
        <v>0</v>
      </c>
      <c r="G338" s="45">
        <f>$V$40</f>
        <v>0</v>
      </c>
      <c r="H338" s="45">
        <f>$W$40</f>
        <v>0</v>
      </c>
      <c r="I338" s="45">
        <f>$X$40</f>
        <v>0</v>
      </c>
      <c r="J338" s="52">
        <f>$Y$40</f>
        <v>0</v>
      </c>
      <c r="K338" s="45"/>
      <c r="L338" s="45"/>
      <c r="M338" s="92"/>
    </row>
    <row r="339" spans="1:13" ht="16.5" customHeight="1">
      <c r="A339" s="91"/>
      <c r="B339" s="45" t="s">
        <v>61</v>
      </c>
      <c r="C339" s="45">
        <f>$R$41</f>
        <v>0</v>
      </c>
      <c r="D339" s="45">
        <f>$S$41</f>
        <v>0</v>
      </c>
      <c r="E339" s="45">
        <f>$T$41</f>
        <v>0</v>
      </c>
      <c r="F339" s="45">
        <f>$U$41</f>
        <v>0</v>
      </c>
      <c r="G339" s="45">
        <f>$V$41</f>
        <v>0</v>
      </c>
      <c r="H339" s="45">
        <f>$W$41</f>
        <v>0</v>
      </c>
      <c r="I339" s="45">
        <f>$X$41</f>
        <v>0</v>
      </c>
      <c r="J339" s="52">
        <f>$Y$41</f>
        <v>0</v>
      </c>
      <c r="K339" s="45"/>
      <c r="L339" s="45"/>
      <c r="M339" s="92"/>
    </row>
    <row r="340" spans="1:13" ht="16.5" customHeight="1">
      <c r="A340" s="91"/>
      <c r="B340" s="45" t="s">
        <v>103</v>
      </c>
      <c r="C340" s="45">
        <f>$R$42</f>
        <v>0</v>
      </c>
      <c r="D340" s="45">
        <f>$S$42</f>
        <v>0</v>
      </c>
      <c r="E340" s="45">
        <f>$T$42</f>
        <v>0</v>
      </c>
      <c r="F340" s="45">
        <f>$U$42</f>
        <v>0</v>
      </c>
      <c r="G340" s="45">
        <f>$V$42</f>
        <v>0</v>
      </c>
      <c r="H340" s="45">
        <f>$W$42</f>
        <v>0</v>
      </c>
      <c r="I340" s="45">
        <f>$X$42</f>
        <v>0</v>
      </c>
      <c r="J340" s="52">
        <f>$Y$42</f>
        <v>0</v>
      </c>
      <c r="K340" s="45"/>
      <c r="L340" s="45"/>
      <c r="M340" s="92"/>
    </row>
    <row r="341" spans="1:13" ht="16.5" customHeight="1">
      <c r="A341" s="91"/>
      <c r="B341" s="45" t="s">
        <v>62</v>
      </c>
      <c r="C341" s="45">
        <f>$R$43</f>
        <v>0</v>
      </c>
      <c r="D341" s="45">
        <f>$S$43</f>
        <v>0</v>
      </c>
      <c r="E341" s="45">
        <f>$T$43</f>
        <v>0</v>
      </c>
      <c r="F341" s="45">
        <f>$U$43</f>
        <v>0</v>
      </c>
      <c r="G341" s="45">
        <f>$V$43</f>
        <v>0</v>
      </c>
      <c r="H341" s="45">
        <f>$W$43</f>
        <v>0</v>
      </c>
      <c r="I341" s="45">
        <f>$X$43</f>
        <v>0</v>
      </c>
      <c r="J341" s="96">
        <f>$Y$43</f>
        <v>0</v>
      </c>
      <c r="K341" s="45"/>
      <c r="L341" s="45"/>
      <c r="M341" s="92"/>
    </row>
    <row r="342" spans="1:13" ht="16.5" customHeight="1">
      <c r="A342" s="91"/>
      <c r="B342" s="45" t="s">
        <v>63</v>
      </c>
      <c r="C342" s="45" t="e">
        <f>$R$44</f>
        <v>#DIV/0!</v>
      </c>
      <c r="D342" s="45" t="e">
        <f>$S$44</f>
        <v>#DIV/0!</v>
      </c>
      <c r="E342" s="45" t="e">
        <f>$T$44</f>
        <v>#DIV/0!</v>
      </c>
      <c r="F342" s="45" t="e">
        <f>$U$44</f>
        <v>#DIV/0!</v>
      </c>
      <c r="G342" s="45" t="e">
        <f>$V$44</f>
        <v>#DIV/0!</v>
      </c>
      <c r="H342" s="45" t="e">
        <f>$W$44</f>
        <v>#DIV/0!</v>
      </c>
      <c r="I342" s="94" t="e">
        <f>$X$44</f>
        <v>#DIV/0!</v>
      </c>
      <c r="J342" s="96" t="s">
        <v>97</v>
      </c>
      <c r="K342" s="129"/>
      <c r="L342" s="129"/>
      <c r="M342" s="130"/>
    </row>
    <row r="343" spans="1:13" ht="16.5" customHeight="1" thickBot="1">
      <c r="A343" s="93"/>
      <c r="B343" s="73" t="s">
        <v>64</v>
      </c>
      <c r="C343" s="73" t="e">
        <f>$R$45</f>
        <v>#DIV/0!</v>
      </c>
      <c r="D343" s="73" t="e">
        <f>$S$45</f>
        <v>#DIV/0!</v>
      </c>
      <c r="E343" s="73" t="e">
        <f>$T$45</f>
        <v>#DIV/0!</v>
      </c>
      <c r="F343" s="73" t="e">
        <f>$U$45</f>
        <v>#DIV/0!</v>
      </c>
      <c r="G343" s="73" t="e">
        <f>$V$45</f>
        <v>#DIV/0!</v>
      </c>
      <c r="H343" s="73" t="e">
        <f>$W$45</f>
        <v>#DIV/0!</v>
      </c>
      <c r="I343" s="95" t="e">
        <f>$X$45</f>
        <v>#DIV/0!</v>
      </c>
      <c r="J343" s="97" t="s">
        <v>98</v>
      </c>
      <c r="K343" s="131"/>
      <c r="L343" s="131"/>
      <c r="M343" s="132"/>
    </row>
    <row r="344" spans="1:13" ht="16.5" customHeight="1">
      <c r="A344" s="41"/>
      <c r="C344" s="41"/>
      <c r="D344" s="41"/>
      <c r="E344" s="41"/>
      <c r="F344" s="41"/>
      <c r="G344" s="41"/>
      <c r="H344" s="41"/>
      <c r="I344" s="41"/>
      <c r="K344" s="41"/>
      <c r="L344" s="41"/>
      <c r="M344" s="42"/>
    </row>
    <row r="345" spans="1:13" ht="16.5" customHeight="1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9"/>
    </row>
    <row r="346" spans="1:13" ht="16.5" customHeight="1">
      <c r="A346" s="133" t="str">
        <f>$A$1</f>
        <v>嘉義縣立嘉新國民中學○○上學期第二次期中考</v>
      </c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</row>
    <row r="347" spans="1:13" ht="16.5" customHeight="1" thickBo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2"/>
    </row>
    <row r="348" spans="1:13" ht="16.5" customHeight="1">
      <c r="A348" s="43" t="s">
        <v>0</v>
      </c>
      <c r="B348" s="62" t="s">
        <v>1</v>
      </c>
      <c r="C348" s="62" t="s">
        <v>90</v>
      </c>
      <c r="D348" s="62" t="s">
        <v>91</v>
      </c>
      <c r="E348" s="62" t="s">
        <v>92</v>
      </c>
      <c r="F348" s="62" t="s">
        <v>93</v>
      </c>
      <c r="G348" s="62" t="s">
        <v>94</v>
      </c>
      <c r="H348" s="62" t="s">
        <v>95</v>
      </c>
      <c r="I348" s="62" t="s">
        <v>96</v>
      </c>
      <c r="J348" s="62" t="s">
        <v>72</v>
      </c>
      <c r="K348" s="62" t="s">
        <v>89</v>
      </c>
      <c r="L348" s="62" t="s">
        <v>74</v>
      </c>
      <c r="M348" s="64" t="s">
        <v>73</v>
      </c>
    </row>
    <row r="349" spans="1:13" ht="16.5" customHeight="1">
      <c r="A349" s="91" t="str">
        <f>O26</f>
        <v>24</v>
      </c>
      <c r="B349" s="45">
        <f>P26</f>
        <v>0</v>
      </c>
      <c r="C349" s="46">
        <f>R26</f>
        <v>0</v>
      </c>
      <c r="D349" s="46">
        <f t="shared" ref="D349:M349" si="38">S26</f>
        <v>0</v>
      </c>
      <c r="E349" s="46">
        <f t="shared" si="38"/>
        <v>0</v>
      </c>
      <c r="F349" s="46">
        <f t="shared" si="38"/>
        <v>0</v>
      </c>
      <c r="G349" s="46">
        <f t="shared" si="38"/>
        <v>0</v>
      </c>
      <c r="H349" s="46">
        <f t="shared" si="38"/>
        <v>0</v>
      </c>
      <c r="I349" s="46">
        <f t="shared" si="38"/>
        <v>0</v>
      </c>
      <c r="J349" s="125" t="e">
        <f t="shared" si="38"/>
        <v>#DIV/0!</v>
      </c>
      <c r="K349" s="47">
        <f t="shared" si="38"/>
        <v>0</v>
      </c>
      <c r="L349" s="90">
        <f t="shared" si="38"/>
        <v>1</v>
      </c>
      <c r="M349" s="58">
        <f t="shared" si="38"/>
        <v>0</v>
      </c>
    </row>
    <row r="350" spans="1:13" ht="16.5" customHeight="1">
      <c r="A350" s="91"/>
      <c r="B350" s="45"/>
      <c r="C350" s="45"/>
      <c r="D350" s="45"/>
      <c r="E350" s="45"/>
      <c r="F350" s="45"/>
      <c r="G350" s="45"/>
      <c r="H350" s="45"/>
      <c r="I350" s="45"/>
      <c r="J350" s="52"/>
      <c r="K350" s="45"/>
      <c r="L350" s="45"/>
      <c r="M350" s="92"/>
    </row>
    <row r="351" spans="1:13" ht="16.5" customHeight="1">
      <c r="A351" s="91"/>
      <c r="B351" s="45" t="s">
        <v>58</v>
      </c>
      <c r="C351" s="45">
        <f>$R$38</f>
        <v>0</v>
      </c>
      <c r="D351" s="45">
        <f>$S$38</f>
        <v>0</v>
      </c>
      <c r="E351" s="45">
        <f>$T$38</f>
        <v>0</v>
      </c>
      <c r="F351" s="45">
        <f>$U$38</f>
        <v>0</v>
      </c>
      <c r="G351" s="45">
        <f>$V$38</f>
        <v>0</v>
      </c>
      <c r="H351" s="45">
        <f>$W$38</f>
        <v>0</v>
      </c>
      <c r="I351" s="45">
        <f>$X$38</f>
        <v>0</v>
      </c>
      <c r="J351" s="52">
        <f>$Y$38</f>
        <v>0</v>
      </c>
      <c r="K351" s="45"/>
      <c r="L351" s="45"/>
      <c r="M351" s="92"/>
    </row>
    <row r="352" spans="1:13" ht="16.5" customHeight="1">
      <c r="A352" s="91"/>
      <c r="B352" s="45" t="s">
        <v>59</v>
      </c>
      <c r="C352" s="45">
        <f>$R$39</f>
        <v>0</v>
      </c>
      <c r="D352" s="45">
        <f>$S$39</f>
        <v>0</v>
      </c>
      <c r="E352" s="45">
        <f>$T$39</f>
        <v>0</v>
      </c>
      <c r="F352" s="45">
        <f>$U$39</f>
        <v>0</v>
      </c>
      <c r="G352" s="45">
        <f>$V$39</f>
        <v>0</v>
      </c>
      <c r="H352" s="45">
        <f>$W$39</f>
        <v>0</v>
      </c>
      <c r="I352" s="45">
        <f>$X$39</f>
        <v>0</v>
      </c>
      <c r="J352" s="52">
        <f>$Y$39</f>
        <v>0</v>
      </c>
      <c r="K352" s="45"/>
      <c r="L352" s="45"/>
      <c r="M352" s="92"/>
    </row>
    <row r="353" spans="1:13" ht="16.5" customHeight="1">
      <c r="A353" s="91"/>
      <c r="B353" s="45" t="s">
        <v>60</v>
      </c>
      <c r="C353" s="45">
        <f>$R$40</f>
        <v>0</v>
      </c>
      <c r="D353" s="45">
        <f>$S$40</f>
        <v>0</v>
      </c>
      <c r="E353" s="45">
        <f>$T$40</f>
        <v>0</v>
      </c>
      <c r="F353" s="45">
        <f>$U$40</f>
        <v>0</v>
      </c>
      <c r="G353" s="45">
        <f>$V$40</f>
        <v>0</v>
      </c>
      <c r="H353" s="45">
        <f>$W$40</f>
        <v>0</v>
      </c>
      <c r="I353" s="45">
        <f>$X$40</f>
        <v>0</v>
      </c>
      <c r="J353" s="52">
        <f>$Y$40</f>
        <v>0</v>
      </c>
      <c r="K353" s="45"/>
      <c r="L353" s="45"/>
      <c r="M353" s="92"/>
    </row>
    <row r="354" spans="1:13" ht="16.5" customHeight="1">
      <c r="A354" s="91"/>
      <c r="B354" s="45" t="s">
        <v>61</v>
      </c>
      <c r="C354" s="45">
        <f>$R$41</f>
        <v>0</v>
      </c>
      <c r="D354" s="45">
        <f>$S$41</f>
        <v>0</v>
      </c>
      <c r="E354" s="45">
        <f>$T$41</f>
        <v>0</v>
      </c>
      <c r="F354" s="45">
        <f>$U$41</f>
        <v>0</v>
      </c>
      <c r="G354" s="45">
        <f>$V$41</f>
        <v>0</v>
      </c>
      <c r="H354" s="45">
        <f>$W$41</f>
        <v>0</v>
      </c>
      <c r="I354" s="45">
        <f>$X$41</f>
        <v>0</v>
      </c>
      <c r="J354" s="52">
        <f>$Y$41</f>
        <v>0</v>
      </c>
      <c r="K354" s="45"/>
      <c r="L354" s="45"/>
      <c r="M354" s="92"/>
    </row>
    <row r="355" spans="1:13" ht="16.5" customHeight="1">
      <c r="A355" s="91"/>
      <c r="B355" s="45" t="s">
        <v>103</v>
      </c>
      <c r="C355" s="45">
        <f>$R$42</f>
        <v>0</v>
      </c>
      <c r="D355" s="45">
        <f>$S$42</f>
        <v>0</v>
      </c>
      <c r="E355" s="45">
        <f>$T$42</f>
        <v>0</v>
      </c>
      <c r="F355" s="45">
        <f>$U$42</f>
        <v>0</v>
      </c>
      <c r="G355" s="45">
        <f>$V$42</f>
        <v>0</v>
      </c>
      <c r="H355" s="45">
        <f>$W$42</f>
        <v>0</v>
      </c>
      <c r="I355" s="45">
        <f>$X$42</f>
        <v>0</v>
      </c>
      <c r="J355" s="52">
        <f>$Y$42</f>
        <v>0</v>
      </c>
      <c r="K355" s="45"/>
      <c r="L355" s="45"/>
      <c r="M355" s="92"/>
    </row>
    <row r="356" spans="1:13" ht="16.5" customHeight="1">
      <c r="A356" s="91"/>
      <c r="B356" s="45" t="s">
        <v>62</v>
      </c>
      <c r="C356" s="45">
        <f>$R$43</f>
        <v>0</v>
      </c>
      <c r="D356" s="45">
        <f>$S$43</f>
        <v>0</v>
      </c>
      <c r="E356" s="45">
        <f>$T$43</f>
        <v>0</v>
      </c>
      <c r="F356" s="45">
        <f>$U$43</f>
        <v>0</v>
      </c>
      <c r="G356" s="45">
        <f>$V$43</f>
        <v>0</v>
      </c>
      <c r="H356" s="45">
        <f>$W$43</f>
        <v>0</v>
      </c>
      <c r="I356" s="45">
        <f>$X$43</f>
        <v>0</v>
      </c>
      <c r="J356" s="96">
        <f>$Y$43</f>
        <v>0</v>
      </c>
      <c r="K356" s="45"/>
      <c r="L356" s="45"/>
      <c r="M356" s="92"/>
    </row>
    <row r="357" spans="1:13" ht="16.5" customHeight="1">
      <c r="A357" s="91"/>
      <c r="B357" s="45" t="s">
        <v>63</v>
      </c>
      <c r="C357" s="45" t="e">
        <f>$R$44</f>
        <v>#DIV/0!</v>
      </c>
      <c r="D357" s="45" t="e">
        <f>$S$44</f>
        <v>#DIV/0!</v>
      </c>
      <c r="E357" s="45" t="e">
        <f>$T$44</f>
        <v>#DIV/0!</v>
      </c>
      <c r="F357" s="45" t="e">
        <f>$U$44</f>
        <v>#DIV/0!</v>
      </c>
      <c r="G357" s="45" t="e">
        <f>$V$44</f>
        <v>#DIV/0!</v>
      </c>
      <c r="H357" s="45" t="e">
        <f>$W$44</f>
        <v>#DIV/0!</v>
      </c>
      <c r="I357" s="94" t="e">
        <f>$X$44</f>
        <v>#DIV/0!</v>
      </c>
      <c r="J357" s="96" t="s">
        <v>97</v>
      </c>
      <c r="K357" s="129"/>
      <c r="L357" s="129"/>
      <c r="M357" s="130"/>
    </row>
    <row r="358" spans="1:13" ht="16.5" customHeight="1" thickBot="1">
      <c r="A358" s="93"/>
      <c r="B358" s="73" t="s">
        <v>64</v>
      </c>
      <c r="C358" s="73" t="e">
        <f>$R$45</f>
        <v>#DIV/0!</v>
      </c>
      <c r="D358" s="73" t="e">
        <f>$S$45</f>
        <v>#DIV/0!</v>
      </c>
      <c r="E358" s="73" t="e">
        <f>$T$45</f>
        <v>#DIV/0!</v>
      </c>
      <c r="F358" s="73" t="e">
        <f>$U$45</f>
        <v>#DIV/0!</v>
      </c>
      <c r="G358" s="73" t="e">
        <f>$V$45</f>
        <v>#DIV/0!</v>
      </c>
      <c r="H358" s="73" t="e">
        <f>$W$45</f>
        <v>#DIV/0!</v>
      </c>
      <c r="I358" s="95" t="e">
        <f>$X$45</f>
        <v>#DIV/0!</v>
      </c>
      <c r="J358" s="97" t="s">
        <v>98</v>
      </c>
      <c r="K358" s="131"/>
      <c r="L358" s="131"/>
      <c r="M358" s="132"/>
    </row>
    <row r="359" spans="1:13" ht="16.5" customHeight="1">
      <c r="A359" s="41"/>
      <c r="C359" s="41"/>
      <c r="D359" s="41"/>
      <c r="E359" s="41"/>
      <c r="F359" s="41"/>
      <c r="G359" s="41"/>
      <c r="H359" s="41"/>
      <c r="I359" s="41"/>
      <c r="K359" s="41"/>
      <c r="L359" s="41"/>
      <c r="M359" s="42"/>
    </row>
    <row r="360" spans="1:13" ht="16.5" customHeight="1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9"/>
    </row>
    <row r="361" spans="1:13" ht="16.5" customHeight="1">
      <c r="A361" s="133" t="str">
        <f>$A$1</f>
        <v>嘉義縣立嘉新國民中學○○上學期第二次期中考</v>
      </c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</row>
    <row r="362" spans="1:13" ht="16.5" customHeight="1" thickBo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2"/>
    </row>
    <row r="363" spans="1:13" ht="16.5" customHeight="1">
      <c r="A363" s="43" t="s">
        <v>0</v>
      </c>
      <c r="B363" s="62" t="s">
        <v>1</v>
      </c>
      <c r="C363" s="62" t="s">
        <v>90</v>
      </c>
      <c r="D363" s="62" t="s">
        <v>91</v>
      </c>
      <c r="E363" s="62" t="s">
        <v>92</v>
      </c>
      <c r="F363" s="62" t="s">
        <v>93</v>
      </c>
      <c r="G363" s="62" t="s">
        <v>94</v>
      </c>
      <c r="H363" s="62" t="s">
        <v>95</v>
      </c>
      <c r="I363" s="62" t="s">
        <v>96</v>
      </c>
      <c r="J363" s="62" t="s">
        <v>72</v>
      </c>
      <c r="K363" s="62" t="s">
        <v>89</v>
      </c>
      <c r="L363" s="62" t="s">
        <v>74</v>
      </c>
      <c r="M363" s="64" t="s">
        <v>73</v>
      </c>
    </row>
    <row r="364" spans="1:13" ht="16.5" customHeight="1">
      <c r="A364" s="91" t="str">
        <f>O27</f>
        <v>25</v>
      </c>
      <c r="B364" s="45">
        <f>P27</f>
        <v>0</v>
      </c>
      <c r="C364" s="46">
        <f>R27</f>
        <v>0</v>
      </c>
      <c r="D364" s="46">
        <f t="shared" ref="D364:M364" si="39">S27</f>
        <v>0</v>
      </c>
      <c r="E364" s="46">
        <f t="shared" si="39"/>
        <v>0</v>
      </c>
      <c r="F364" s="46">
        <f t="shared" si="39"/>
        <v>0</v>
      </c>
      <c r="G364" s="46">
        <f t="shared" si="39"/>
        <v>0</v>
      </c>
      <c r="H364" s="46">
        <f t="shared" si="39"/>
        <v>0</v>
      </c>
      <c r="I364" s="46">
        <f t="shared" si="39"/>
        <v>0</v>
      </c>
      <c r="J364" s="125" t="e">
        <f t="shared" si="39"/>
        <v>#DIV/0!</v>
      </c>
      <c r="K364" s="47">
        <f t="shared" si="39"/>
        <v>0</v>
      </c>
      <c r="L364" s="90">
        <f t="shared" si="39"/>
        <v>1</v>
      </c>
      <c r="M364" s="58">
        <f t="shared" si="39"/>
        <v>0</v>
      </c>
    </row>
    <row r="365" spans="1:13" ht="16.5" customHeight="1">
      <c r="A365" s="91"/>
      <c r="B365" s="45"/>
      <c r="C365" s="45"/>
      <c r="D365" s="45"/>
      <c r="E365" s="45"/>
      <c r="F365" s="45"/>
      <c r="G365" s="45"/>
      <c r="H365" s="45"/>
      <c r="I365" s="45"/>
      <c r="J365" s="52"/>
      <c r="K365" s="45"/>
      <c r="L365" s="45"/>
      <c r="M365" s="92"/>
    </row>
    <row r="366" spans="1:13" ht="16.5" customHeight="1">
      <c r="A366" s="91"/>
      <c r="B366" s="45" t="s">
        <v>58</v>
      </c>
      <c r="C366" s="45">
        <f>$R$38</f>
        <v>0</v>
      </c>
      <c r="D366" s="45">
        <f>$S$38</f>
        <v>0</v>
      </c>
      <c r="E366" s="45">
        <f>$T$38</f>
        <v>0</v>
      </c>
      <c r="F366" s="45">
        <f>$U$38</f>
        <v>0</v>
      </c>
      <c r="G366" s="45">
        <f>$V$38</f>
        <v>0</v>
      </c>
      <c r="H366" s="45">
        <f>$W$38</f>
        <v>0</v>
      </c>
      <c r="I366" s="45">
        <f>$X$38</f>
        <v>0</v>
      </c>
      <c r="J366" s="52">
        <f>$Y$38</f>
        <v>0</v>
      </c>
      <c r="K366" s="45"/>
      <c r="L366" s="45"/>
      <c r="M366" s="92"/>
    </row>
    <row r="367" spans="1:13" ht="16.5" customHeight="1">
      <c r="A367" s="91"/>
      <c r="B367" s="45" t="s">
        <v>59</v>
      </c>
      <c r="C367" s="45">
        <f>$R$39</f>
        <v>0</v>
      </c>
      <c r="D367" s="45">
        <f>$S$39</f>
        <v>0</v>
      </c>
      <c r="E367" s="45">
        <f>$T$39</f>
        <v>0</v>
      </c>
      <c r="F367" s="45">
        <f>$U$39</f>
        <v>0</v>
      </c>
      <c r="G367" s="45">
        <f>$V$39</f>
        <v>0</v>
      </c>
      <c r="H367" s="45">
        <f>$W$39</f>
        <v>0</v>
      </c>
      <c r="I367" s="45">
        <f>$X$39</f>
        <v>0</v>
      </c>
      <c r="J367" s="52">
        <f>$Y$39</f>
        <v>0</v>
      </c>
      <c r="K367" s="45"/>
      <c r="L367" s="45"/>
      <c r="M367" s="92"/>
    </row>
    <row r="368" spans="1:13" ht="16.5" customHeight="1">
      <c r="A368" s="91"/>
      <c r="B368" s="45" t="s">
        <v>60</v>
      </c>
      <c r="C368" s="45">
        <f>$R$40</f>
        <v>0</v>
      </c>
      <c r="D368" s="45">
        <f>$S$40</f>
        <v>0</v>
      </c>
      <c r="E368" s="45">
        <f>$T$40</f>
        <v>0</v>
      </c>
      <c r="F368" s="45">
        <f>$U$40</f>
        <v>0</v>
      </c>
      <c r="G368" s="45">
        <f>$V$40</f>
        <v>0</v>
      </c>
      <c r="H368" s="45">
        <f>$W$40</f>
        <v>0</v>
      </c>
      <c r="I368" s="45">
        <f>$X$40</f>
        <v>0</v>
      </c>
      <c r="J368" s="52">
        <f>$Y$40</f>
        <v>0</v>
      </c>
      <c r="K368" s="45"/>
      <c r="L368" s="45"/>
      <c r="M368" s="92"/>
    </row>
    <row r="369" spans="1:13" ht="16.5" customHeight="1">
      <c r="A369" s="91"/>
      <c r="B369" s="45" t="s">
        <v>61</v>
      </c>
      <c r="C369" s="45">
        <f>$R$41</f>
        <v>0</v>
      </c>
      <c r="D369" s="45">
        <f>$S$41</f>
        <v>0</v>
      </c>
      <c r="E369" s="45">
        <f>$T$41</f>
        <v>0</v>
      </c>
      <c r="F369" s="45">
        <f>$U$41</f>
        <v>0</v>
      </c>
      <c r="G369" s="45">
        <f>$V$41</f>
        <v>0</v>
      </c>
      <c r="H369" s="45">
        <f>$W$41</f>
        <v>0</v>
      </c>
      <c r="I369" s="45">
        <f>$X$41</f>
        <v>0</v>
      </c>
      <c r="J369" s="52">
        <f>$Y$41</f>
        <v>0</v>
      </c>
      <c r="K369" s="45"/>
      <c r="L369" s="45"/>
      <c r="M369" s="92"/>
    </row>
    <row r="370" spans="1:13" ht="16.5" customHeight="1">
      <c r="A370" s="91"/>
      <c r="B370" s="45" t="s">
        <v>103</v>
      </c>
      <c r="C370" s="45">
        <f>$R$42</f>
        <v>0</v>
      </c>
      <c r="D370" s="45">
        <f>$S$42</f>
        <v>0</v>
      </c>
      <c r="E370" s="45">
        <f>$T$42</f>
        <v>0</v>
      </c>
      <c r="F370" s="45">
        <f>$U$42</f>
        <v>0</v>
      </c>
      <c r="G370" s="45">
        <f>$V$42</f>
        <v>0</v>
      </c>
      <c r="H370" s="45">
        <f>$W$42</f>
        <v>0</v>
      </c>
      <c r="I370" s="45">
        <f>$X$42</f>
        <v>0</v>
      </c>
      <c r="J370" s="52">
        <f>$Y$42</f>
        <v>0</v>
      </c>
      <c r="K370" s="45"/>
      <c r="L370" s="45"/>
      <c r="M370" s="92"/>
    </row>
    <row r="371" spans="1:13" ht="16.5" customHeight="1">
      <c r="A371" s="91"/>
      <c r="B371" s="45" t="s">
        <v>62</v>
      </c>
      <c r="C371" s="45">
        <f>$R$43</f>
        <v>0</v>
      </c>
      <c r="D371" s="45">
        <f>$S$43</f>
        <v>0</v>
      </c>
      <c r="E371" s="45">
        <f>$T$43</f>
        <v>0</v>
      </c>
      <c r="F371" s="45">
        <f>$U$43</f>
        <v>0</v>
      </c>
      <c r="G371" s="45">
        <f>$V$43</f>
        <v>0</v>
      </c>
      <c r="H371" s="45">
        <f>$W$43</f>
        <v>0</v>
      </c>
      <c r="I371" s="45">
        <f>$X$43</f>
        <v>0</v>
      </c>
      <c r="J371" s="96">
        <f>$Y$43</f>
        <v>0</v>
      </c>
      <c r="K371" s="45"/>
      <c r="L371" s="45"/>
      <c r="M371" s="92"/>
    </row>
    <row r="372" spans="1:13" ht="16.5" customHeight="1">
      <c r="A372" s="91"/>
      <c r="B372" s="45" t="s">
        <v>63</v>
      </c>
      <c r="C372" s="45" t="e">
        <f>$R$44</f>
        <v>#DIV/0!</v>
      </c>
      <c r="D372" s="45" t="e">
        <f>$S$44</f>
        <v>#DIV/0!</v>
      </c>
      <c r="E372" s="45" t="e">
        <f>$T$44</f>
        <v>#DIV/0!</v>
      </c>
      <c r="F372" s="45" t="e">
        <f>$U$44</f>
        <v>#DIV/0!</v>
      </c>
      <c r="G372" s="45" t="e">
        <f>$V$44</f>
        <v>#DIV/0!</v>
      </c>
      <c r="H372" s="45" t="e">
        <f>$W$44</f>
        <v>#DIV/0!</v>
      </c>
      <c r="I372" s="94" t="e">
        <f>$X$44</f>
        <v>#DIV/0!</v>
      </c>
      <c r="J372" s="96" t="s">
        <v>97</v>
      </c>
      <c r="K372" s="129"/>
      <c r="L372" s="129"/>
      <c r="M372" s="130"/>
    </row>
    <row r="373" spans="1:13" ht="16.5" customHeight="1" thickBot="1">
      <c r="A373" s="93"/>
      <c r="B373" s="73" t="s">
        <v>64</v>
      </c>
      <c r="C373" s="73" t="e">
        <f>$R$45</f>
        <v>#DIV/0!</v>
      </c>
      <c r="D373" s="73" t="e">
        <f>$S$45</f>
        <v>#DIV/0!</v>
      </c>
      <c r="E373" s="73" t="e">
        <f>$T$45</f>
        <v>#DIV/0!</v>
      </c>
      <c r="F373" s="73" t="e">
        <f>$U$45</f>
        <v>#DIV/0!</v>
      </c>
      <c r="G373" s="73" t="e">
        <f>$V$45</f>
        <v>#DIV/0!</v>
      </c>
      <c r="H373" s="73" t="e">
        <f>$W$45</f>
        <v>#DIV/0!</v>
      </c>
      <c r="I373" s="95" t="e">
        <f>$X$45</f>
        <v>#DIV/0!</v>
      </c>
      <c r="J373" s="97" t="s">
        <v>98</v>
      </c>
      <c r="K373" s="131"/>
      <c r="L373" s="131"/>
      <c r="M373" s="132"/>
    </row>
    <row r="374" spans="1:13" ht="16.5" customHeight="1">
      <c r="A374" s="41"/>
      <c r="C374" s="41"/>
      <c r="D374" s="41"/>
      <c r="E374" s="41"/>
      <c r="F374" s="41"/>
      <c r="G374" s="41"/>
      <c r="H374" s="41"/>
      <c r="I374" s="41"/>
      <c r="K374" s="41"/>
      <c r="L374" s="41"/>
      <c r="M374" s="42"/>
    </row>
    <row r="375" spans="1:13" ht="16.5" customHeight="1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9"/>
    </row>
    <row r="376" spans="1:13" ht="16.5" customHeight="1">
      <c r="A376" s="133" t="str">
        <f>$A$1</f>
        <v>嘉義縣立嘉新國民中學○○上學期第二次期中考</v>
      </c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</row>
    <row r="377" spans="1:13" ht="16.5" customHeight="1" thickBo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2"/>
    </row>
    <row r="378" spans="1:13" ht="16.5" customHeight="1">
      <c r="A378" s="43" t="s">
        <v>0</v>
      </c>
      <c r="B378" s="62" t="s">
        <v>1</v>
      </c>
      <c r="C378" s="62" t="s">
        <v>90</v>
      </c>
      <c r="D378" s="62" t="s">
        <v>91</v>
      </c>
      <c r="E378" s="62" t="s">
        <v>92</v>
      </c>
      <c r="F378" s="62" t="s">
        <v>93</v>
      </c>
      <c r="G378" s="62" t="s">
        <v>94</v>
      </c>
      <c r="H378" s="62" t="s">
        <v>95</v>
      </c>
      <c r="I378" s="62" t="s">
        <v>96</v>
      </c>
      <c r="J378" s="62" t="s">
        <v>72</v>
      </c>
      <c r="K378" s="62" t="s">
        <v>89</v>
      </c>
      <c r="L378" s="62" t="s">
        <v>74</v>
      </c>
      <c r="M378" s="64" t="s">
        <v>73</v>
      </c>
    </row>
    <row r="379" spans="1:13" ht="16.5" customHeight="1">
      <c r="A379" s="91" t="str">
        <f>O28</f>
        <v>26</v>
      </c>
      <c r="B379" s="45">
        <f>P28</f>
        <v>0</v>
      </c>
      <c r="C379" s="46">
        <f>R28</f>
        <v>0</v>
      </c>
      <c r="D379" s="46">
        <f t="shared" ref="D379:M379" si="40">S28</f>
        <v>0</v>
      </c>
      <c r="E379" s="46">
        <f t="shared" si="40"/>
        <v>0</v>
      </c>
      <c r="F379" s="46">
        <f t="shared" si="40"/>
        <v>0</v>
      </c>
      <c r="G379" s="46">
        <f t="shared" si="40"/>
        <v>0</v>
      </c>
      <c r="H379" s="46">
        <f t="shared" si="40"/>
        <v>0</v>
      </c>
      <c r="I379" s="46">
        <f t="shared" si="40"/>
        <v>0</v>
      </c>
      <c r="J379" s="125" t="e">
        <f t="shared" si="40"/>
        <v>#DIV/0!</v>
      </c>
      <c r="K379" s="47">
        <f t="shared" si="40"/>
        <v>0</v>
      </c>
      <c r="L379" s="90">
        <f t="shared" si="40"/>
        <v>1</v>
      </c>
      <c r="M379" s="58">
        <f t="shared" si="40"/>
        <v>0</v>
      </c>
    </row>
    <row r="380" spans="1:13" ht="16.5" customHeight="1">
      <c r="A380" s="91"/>
      <c r="B380" s="45"/>
      <c r="C380" s="45"/>
      <c r="D380" s="45"/>
      <c r="E380" s="45"/>
      <c r="F380" s="45"/>
      <c r="G380" s="45"/>
      <c r="H380" s="45"/>
      <c r="I380" s="45"/>
      <c r="J380" s="52"/>
      <c r="K380" s="45"/>
      <c r="L380" s="45"/>
      <c r="M380" s="92"/>
    </row>
    <row r="381" spans="1:13" ht="16.5" customHeight="1">
      <c r="A381" s="91"/>
      <c r="B381" s="45" t="s">
        <v>58</v>
      </c>
      <c r="C381" s="45">
        <f>$R$38</f>
        <v>0</v>
      </c>
      <c r="D381" s="45">
        <f>$S$38</f>
        <v>0</v>
      </c>
      <c r="E381" s="45">
        <f>$T$38</f>
        <v>0</v>
      </c>
      <c r="F381" s="45">
        <f>$U$38</f>
        <v>0</v>
      </c>
      <c r="G381" s="45">
        <f>$V$38</f>
        <v>0</v>
      </c>
      <c r="H381" s="45">
        <f>$W$38</f>
        <v>0</v>
      </c>
      <c r="I381" s="45">
        <f>$X$38</f>
        <v>0</v>
      </c>
      <c r="J381" s="52">
        <f>$Y$38</f>
        <v>0</v>
      </c>
      <c r="K381" s="45"/>
      <c r="L381" s="45"/>
      <c r="M381" s="92"/>
    </row>
    <row r="382" spans="1:13" ht="16.5" customHeight="1">
      <c r="A382" s="91"/>
      <c r="B382" s="45" t="s">
        <v>59</v>
      </c>
      <c r="C382" s="45">
        <f>$R$39</f>
        <v>0</v>
      </c>
      <c r="D382" s="45">
        <f>$S$39</f>
        <v>0</v>
      </c>
      <c r="E382" s="45">
        <f>$T$39</f>
        <v>0</v>
      </c>
      <c r="F382" s="45">
        <f>$U$39</f>
        <v>0</v>
      </c>
      <c r="G382" s="45">
        <f>$V$39</f>
        <v>0</v>
      </c>
      <c r="H382" s="45">
        <f>$W$39</f>
        <v>0</v>
      </c>
      <c r="I382" s="45">
        <f>$X$39</f>
        <v>0</v>
      </c>
      <c r="J382" s="52">
        <f>$Y$39</f>
        <v>0</v>
      </c>
      <c r="K382" s="45"/>
      <c r="L382" s="45"/>
      <c r="M382" s="92"/>
    </row>
    <row r="383" spans="1:13" ht="16.5" customHeight="1">
      <c r="A383" s="91"/>
      <c r="B383" s="45" t="s">
        <v>60</v>
      </c>
      <c r="C383" s="45">
        <f>$R$40</f>
        <v>0</v>
      </c>
      <c r="D383" s="45">
        <f>$S$40</f>
        <v>0</v>
      </c>
      <c r="E383" s="45">
        <f>$T$40</f>
        <v>0</v>
      </c>
      <c r="F383" s="45">
        <f>$U$40</f>
        <v>0</v>
      </c>
      <c r="G383" s="45">
        <f>$V$40</f>
        <v>0</v>
      </c>
      <c r="H383" s="45">
        <f>$W$40</f>
        <v>0</v>
      </c>
      <c r="I383" s="45">
        <f>$X$40</f>
        <v>0</v>
      </c>
      <c r="J383" s="52">
        <f>$Y$40</f>
        <v>0</v>
      </c>
      <c r="K383" s="45"/>
      <c r="L383" s="45"/>
      <c r="M383" s="92"/>
    </row>
    <row r="384" spans="1:13" ht="16.5" customHeight="1">
      <c r="A384" s="91"/>
      <c r="B384" s="45" t="s">
        <v>61</v>
      </c>
      <c r="C384" s="45">
        <f>$R$41</f>
        <v>0</v>
      </c>
      <c r="D384" s="45">
        <f>$S$41</f>
        <v>0</v>
      </c>
      <c r="E384" s="45">
        <f>$T$41</f>
        <v>0</v>
      </c>
      <c r="F384" s="45">
        <f>$U$41</f>
        <v>0</v>
      </c>
      <c r="G384" s="45">
        <f>$V$41</f>
        <v>0</v>
      </c>
      <c r="H384" s="45">
        <f>$W$41</f>
        <v>0</v>
      </c>
      <c r="I384" s="45">
        <f>$X$41</f>
        <v>0</v>
      </c>
      <c r="J384" s="52">
        <f>$Y$41</f>
        <v>0</v>
      </c>
      <c r="K384" s="45"/>
      <c r="L384" s="45"/>
      <c r="M384" s="92"/>
    </row>
    <row r="385" spans="1:13" ht="16.5" customHeight="1">
      <c r="A385" s="91"/>
      <c r="B385" s="45" t="s">
        <v>103</v>
      </c>
      <c r="C385" s="45">
        <f>$R$42</f>
        <v>0</v>
      </c>
      <c r="D385" s="45">
        <f>$S$42</f>
        <v>0</v>
      </c>
      <c r="E385" s="45">
        <f>$T$42</f>
        <v>0</v>
      </c>
      <c r="F385" s="45">
        <f>$U$42</f>
        <v>0</v>
      </c>
      <c r="G385" s="45">
        <f>$V$42</f>
        <v>0</v>
      </c>
      <c r="H385" s="45">
        <f>$W$42</f>
        <v>0</v>
      </c>
      <c r="I385" s="45">
        <f>$X$42</f>
        <v>0</v>
      </c>
      <c r="J385" s="52">
        <f>$Y$42</f>
        <v>0</v>
      </c>
      <c r="K385" s="45"/>
      <c r="L385" s="45"/>
      <c r="M385" s="92"/>
    </row>
    <row r="386" spans="1:13" ht="16.5" customHeight="1">
      <c r="A386" s="91"/>
      <c r="B386" s="45" t="s">
        <v>62</v>
      </c>
      <c r="C386" s="45">
        <f>$R$43</f>
        <v>0</v>
      </c>
      <c r="D386" s="45">
        <f>$S$43</f>
        <v>0</v>
      </c>
      <c r="E386" s="45">
        <f>$T$43</f>
        <v>0</v>
      </c>
      <c r="F386" s="45">
        <f>$U$43</f>
        <v>0</v>
      </c>
      <c r="G386" s="45">
        <f>$V$43</f>
        <v>0</v>
      </c>
      <c r="H386" s="45">
        <f>$W$43</f>
        <v>0</v>
      </c>
      <c r="I386" s="45">
        <f>$X$43</f>
        <v>0</v>
      </c>
      <c r="J386" s="96">
        <f>$Y$43</f>
        <v>0</v>
      </c>
      <c r="K386" s="45"/>
      <c r="L386" s="45"/>
      <c r="M386" s="92"/>
    </row>
    <row r="387" spans="1:13" ht="16.5" customHeight="1">
      <c r="A387" s="91"/>
      <c r="B387" s="45" t="s">
        <v>63</v>
      </c>
      <c r="C387" s="45" t="e">
        <f>$R$44</f>
        <v>#DIV/0!</v>
      </c>
      <c r="D387" s="45" t="e">
        <f>$S$44</f>
        <v>#DIV/0!</v>
      </c>
      <c r="E387" s="45" t="e">
        <f>$T$44</f>
        <v>#DIV/0!</v>
      </c>
      <c r="F387" s="45" t="e">
        <f>$U$44</f>
        <v>#DIV/0!</v>
      </c>
      <c r="G387" s="45" t="e">
        <f>$V$44</f>
        <v>#DIV/0!</v>
      </c>
      <c r="H387" s="45" t="e">
        <f>$W$44</f>
        <v>#DIV/0!</v>
      </c>
      <c r="I387" s="94" t="e">
        <f>$X$44</f>
        <v>#DIV/0!</v>
      </c>
      <c r="J387" s="96" t="s">
        <v>97</v>
      </c>
      <c r="K387" s="129"/>
      <c r="L387" s="129"/>
      <c r="M387" s="130"/>
    </row>
    <row r="388" spans="1:13" ht="16.5" customHeight="1" thickBot="1">
      <c r="A388" s="93"/>
      <c r="B388" s="73" t="s">
        <v>64</v>
      </c>
      <c r="C388" s="73" t="e">
        <f>$R$45</f>
        <v>#DIV/0!</v>
      </c>
      <c r="D388" s="73" t="e">
        <f>$S$45</f>
        <v>#DIV/0!</v>
      </c>
      <c r="E388" s="73" t="e">
        <f>$T$45</f>
        <v>#DIV/0!</v>
      </c>
      <c r="F388" s="73" t="e">
        <f>$U$45</f>
        <v>#DIV/0!</v>
      </c>
      <c r="G388" s="73" t="e">
        <f>$V$45</f>
        <v>#DIV/0!</v>
      </c>
      <c r="H388" s="73" t="e">
        <f>$W$45</f>
        <v>#DIV/0!</v>
      </c>
      <c r="I388" s="95" t="e">
        <f>$X$45</f>
        <v>#DIV/0!</v>
      </c>
      <c r="J388" s="97" t="s">
        <v>98</v>
      </c>
      <c r="K388" s="131"/>
      <c r="L388" s="131"/>
      <c r="M388" s="132"/>
    </row>
    <row r="389" spans="1:13" ht="16.5" customHeight="1">
      <c r="A389" s="41"/>
      <c r="C389" s="41"/>
      <c r="D389" s="41"/>
      <c r="E389" s="41"/>
      <c r="F389" s="41"/>
      <c r="G389" s="41"/>
      <c r="H389" s="41"/>
      <c r="I389" s="41"/>
      <c r="K389" s="41"/>
      <c r="L389" s="41"/>
      <c r="M389" s="42"/>
    </row>
    <row r="390" spans="1:13" ht="16.5" customHeight="1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9"/>
    </row>
    <row r="391" spans="1:13" ht="16.5" customHeight="1">
      <c r="A391" s="133" t="str">
        <f>$A$1</f>
        <v>嘉義縣立嘉新國民中學○○上學期第二次期中考</v>
      </c>
      <c r="B391" s="133"/>
      <c r="C391" s="133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</row>
    <row r="392" spans="1:13" ht="16.5" customHeight="1" thickBo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2"/>
    </row>
    <row r="393" spans="1:13" ht="16.5" customHeight="1">
      <c r="A393" s="43" t="s">
        <v>0</v>
      </c>
      <c r="B393" s="62" t="s">
        <v>1</v>
      </c>
      <c r="C393" s="62" t="s">
        <v>90</v>
      </c>
      <c r="D393" s="62" t="s">
        <v>91</v>
      </c>
      <c r="E393" s="62" t="s">
        <v>92</v>
      </c>
      <c r="F393" s="62" t="s">
        <v>93</v>
      </c>
      <c r="G393" s="62" t="s">
        <v>94</v>
      </c>
      <c r="H393" s="62" t="s">
        <v>95</v>
      </c>
      <c r="I393" s="62" t="s">
        <v>96</v>
      </c>
      <c r="J393" s="62" t="s">
        <v>72</v>
      </c>
      <c r="K393" s="62" t="s">
        <v>89</v>
      </c>
      <c r="L393" s="62" t="s">
        <v>74</v>
      </c>
      <c r="M393" s="64" t="s">
        <v>73</v>
      </c>
    </row>
    <row r="394" spans="1:13" ht="16.5" customHeight="1">
      <c r="A394" s="91" t="str">
        <f>O29</f>
        <v>27</v>
      </c>
      <c r="B394" s="45">
        <f>P29</f>
        <v>0</v>
      </c>
      <c r="C394" s="46">
        <f>R29</f>
        <v>0</v>
      </c>
      <c r="D394" s="46">
        <f t="shared" ref="D394:M394" si="41">S29</f>
        <v>0</v>
      </c>
      <c r="E394" s="46">
        <f t="shared" si="41"/>
        <v>0</v>
      </c>
      <c r="F394" s="46">
        <f t="shared" si="41"/>
        <v>0</v>
      </c>
      <c r="G394" s="46">
        <f t="shared" si="41"/>
        <v>0</v>
      </c>
      <c r="H394" s="46">
        <f t="shared" si="41"/>
        <v>0</v>
      </c>
      <c r="I394" s="46">
        <f t="shared" si="41"/>
        <v>0</v>
      </c>
      <c r="J394" s="125" t="e">
        <f t="shared" si="41"/>
        <v>#DIV/0!</v>
      </c>
      <c r="K394" s="47">
        <f t="shared" si="41"/>
        <v>0</v>
      </c>
      <c r="L394" s="90">
        <f t="shared" si="41"/>
        <v>1</v>
      </c>
      <c r="M394" s="58">
        <f t="shared" si="41"/>
        <v>0</v>
      </c>
    </row>
    <row r="395" spans="1:13" ht="16.5" customHeight="1">
      <c r="A395" s="91"/>
      <c r="B395" s="45"/>
      <c r="C395" s="45"/>
      <c r="D395" s="45"/>
      <c r="E395" s="45"/>
      <c r="F395" s="45"/>
      <c r="G395" s="45"/>
      <c r="H395" s="45"/>
      <c r="I395" s="45"/>
      <c r="J395" s="52"/>
      <c r="K395" s="45"/>
      <c r="L395" s="45"/>
      <c r="M395" s="92"/>
    </row>
    <row r="396" spans="1:13" ht="16.5" customHeight="1">
      <c r="A396" s="91"/>
      <c r="B396" s="45" t="s">
        <v>58</v>
      </c>
      <c r="C396" s="45">
        <f>$R$38</f>
        <v>0</v>
      </c>
      <c r="D396" s="45">
        <f>$S$38</f>
        <v>0</v>
      </c>
      <c r="E396" s="45">
        <f>$T$38</f>
        <v>0</v>
      </c>
      <c r="F396" s="45">
        <f>$U$38</f>
        <v>0</v>
      </c>
      <c r="G396" s="45">
        <f>$V$38</f>
        <v>0</v>
      </c>
      <c r="H396" s="45">
        <f>$W$38</f>
        <v>0</v>
      </c>
      <c r="I396" s="45">
        <f>$X$38</f>
        <v>0</v>
      </c>
      <c r="J396" s="52">
        <f>$Y$38</f>
        <v>0</v>
      </c>
      <c r="K396" s="45"/>
      <c r="L396" s="45"/>
      <c r="M396" s="92"/>
    </row>
    <row r="397" spans="1:13" ht="16.5" customHeight="1">
      <c r="A397" s="91"/>
      <c r="B397" s="45" t="s">
        <v>59</v>
      </c>
      <c r="C397" s="45">
        <f>$R$39</f>
        <v>0</v>
      </c>
      <c r="D397" s="45">
        <f>$S$39</f>
        <v>0</v>
      </c>
      <c r="E397" s="45">
        <f>$T$39</f>
        <v>0</v>
      </c>
      <c r="F397" s="45">
        <f>$U$39</f>
        <v>0</v>
      </c>
      <c r="G397" s="45">
        <f>$V$39</f>
        <v>0</v>
      </c>
      <c r="H397" s="45">
        <f>$W$39</f>
        <v>0</v>
      </c>
      <c r="I397" s="45">
        <f>$X$39</f>
        <v>0</v>
      </c>
      <c r="J397" s="52">
        <f>$Y$39</f>
        <v>0</v>
      </c>
      <c r="K397" s="45"/>
      <c r="L397" s="45"/>
      <c r="M397" s="92"/>
    </row>
    <row r="398" spans="1:13" ht="16.5" customHeight="1">
      <c r="A398" s="91"/>
      <c r="B398" s="45" t="s">
        <v>60</v>
      </c>
      <c r="C398" s="45">
        <f>$R$40</f>
        <v>0</v>
      </c>
      <c r="D398" s="45">
        <f>$S$40</f>
        <v>0</v>
      </c>
      <c r="E398" s="45">
        <f>$T$40</f>
        <v>0</v>
      </c>
      <c r="F398" s="45">
        <f>$U$40</f>
        <v>0</v>
      </c>
      <c r="G398" s="45">
        <f>$V$40</f>
        <v>0</v>
      </c>
      <c r="H398" s="45">
        <f>$W$40</f>
        <v>0</v>
      </c>
      <c r="I398" s="45">
        <f>$X$40</f>
        <v>0</v>
      </c>
      <c r="J398" s="52">
        <f>$Y$40</f>
        <v>0</v>
      </c>
      <c r="K398" s="45"/>
      <c r="L398" s="45"/>
      <c r="M398" s="92"/>
    </row>
    <row r="399" spans="1:13" ht="16.5" customHeight="1">
      <c r="A399" s="91"/>
      <c r="B399" s="45" t="s">
        <v>61</v>
      </c>
      <c r="C399" s="45">
        <f>$R$41</f>
        <v>0</v>
      </c>
      <c r="D399" s="45">
        <f>$S$41</f>
        <v>0</v>
      </c>
      <c r="E399" s="45">
        <f>$T$41</f>
        <v>0</v>
      </c>
      <c r="F399" s="45">
        <f>$U$41</f>
        <v>0</v>
      </c>
      <c r="G399" s="45">
        <f>$V$41</f>
        <v>0</v>
      </c>
      <c r="H399" s="45">
        <f>$W$41</f>
        <v>0</v>
      </c>
      <c r="I399" s="45">
        <f>$X$41</f>
        <v>0</v>
      </c>
      <c r="J399" s="52">
        <f>$Y$41</f>
        <v>0</v>
      </c>
      <c r="K399" s="45"/>
      <c r="L399" s="45"/>
      <c r="M399" s="92"/>
    </row>
    <row r="400" spans="1:13" ht="16.5" customHeight="1">
      <c r="A400" s="91"/>
      <c r="B400" s="45" t="s">
        <v>103</v>
      </c>
      <c r="C400" s="45">
        <f>$R$42</f>
        <v>0</v>
      </c>
      <c r="D400" s="45">
        <f>$S$42</f>
        <v>0</v>
      </c>
      <c r="E400" s="45">
        <f>$T$42</f>
        <v>0</v>
      </c>
      <c r="F400" s="45">
        <f>$U$42</f>
        <v>0</v>
      </c>
      <c r="G400" s="45">
        <f>$V$42</f>
        <v>0</v>
      </c>
      <c r="H400" s="45">
        <f>$W$42</f>
        <v>0</v>
      </c>
      <c r="I400" s="45">
        <f>$X$42</f>
        <v>0</v>
      </c>
      <c r="J400" s="52">
        <f>$Y$42</f>
        <v>0</v>
      </c>
      <c r="K400" s="45"/>
      <c r="L400" s="45"/>
      <c r="M400" s="92"/>
    </row>
    <row r="401" spans="1:13" ht="16.5" customHeight="1">
      <c r="A401" s="91"/>
      <c r="B401" s="45" t="s">
        <v>62</v>
      </c>
      <c r="C401" s="45">
        <f>$R$43</f>
        <v>0</v>
      </c>
      <c r="D401" s="45">
        <f>$S$43</f>
        <v>0</v>
      </c>
      <c r="E401" s="45">
        <f>$T$43</f>
        <v>0</v>
      </c>
      <c r="F401" s="45">
        <f>$U$43</f>
        <v>0</v>
      </c>
      <c r="G401" s="45">
        <f>$V$43</f>
        <v>0</v>
      </c>
      <c r="H401" s="45">
        <f>$W$43</f>
        <v>0</v>
      </c>
      <c r="I401" s="45">
        <f>$X$43</f>
        <v>0</v>
      </c>
      <c r="J401" s="96">
        <f>$Y$43</f>
        <v>0</v>
      </c>
      <c r="K401" s="45"/>
      <c r="L401" s="45"/>
      <c r="M401" s="92"/>
    </row>
    <row r="402" spans="1:13" ht="16.5" customHeight="1">
      <c r="A402" s="91"/>
      <c r="B402" s="45" t="s">
        <v>63</v>
      </c>
      <c r="C402" s="45" t="e">
        <f>$R$44</f>
        <v>#DIV/0!</v>
      </c>
      <c r="D402" s="45" t="e">
        <f>$S$44</f>
        <v>#DIV/0!</v>
      </c>
      <c r="E402" s="45" t="e">
        <f>$T$44</f>
        <v>#DIV/0!</v>
      </c>
      <c r="F402" s="45" t="e">
        <f>$U$44</f>
        <v>#DIV/0!</v>
      </c>
      <c r="G402" s="45" t="e">
        <f>$V$44</f>
        <v>#DIV/0!</v>
      </c>
      <c r="H402" s="45" t="e">
        <f>$W$44</f>
        <v>#DIV/0!</v>
      </c>
      <c r="I402" s="94" t="e">
        <f>$X$44</f>
        <v>#DIV/0!</v>
      </c>
      <c r="J402" s="96" t="s">
        <v>97</v>
      </c>
      <c r="K402" s="129"/>
      <c r="L402" s="129"/>
      <c r="M402" s="130"/>
    </row>
    <row r="403" spans="1:13" ht="16.5" customHeight="1" thickBot="1">
      <c r="A403" s="93"/>
      <c r="B403" s="73" t="s">
        <v>64</v>
      </c>
      <c r="C403" s="73" t="e">
        <f>$R$45</f>
        <v>#DIV/0!</v>
      </c>
      <c r="D403" s="73" t="e">
        <f>$S$45</f>
        <v>#DIV/0!</v>
      </c>
      <c r="E403" s="73" t="e">
        <f>$T$45</f>
        <v>#DIV/0!</v>
      </c>
      <c r="F403" s="73" t="e">
        <f>$U$45</f>
        <v>#DIV/0!</v>
      </c>
      <c r="G403" s="73" t="e">
        <f>$V$45</f>
        <v>#DIV/0!</v>
      </c>
      <c r="H403" s="73" t="e">
        <f>$W$45</f>
        <v>#DIV/0!</v>
      </c>
      <c r="I403" s="95" t="e">
        <f>$X$45</f>
        <v>#DIV/0!</v>
      </c>
      <c r="J403" s="97" t="s">
        <v>98</v>
      </c>
      <c r="K403" s="131"/>
      <c r="L403" s="131"/>
      <c r="M403" s="132"/>
    </row>
    <row r="404" spans="1:13" ht="16.5" customHeight="1">
      <c r="A404" s="41"/>
      <c r="C404" s="41"/>
      <c r="D404" s="41"/>
      <c r="E404" s="41"/>
      <c r="F404" s="41"/>
      <c r="G404" s="41"/>
      <c r="H404" s="41"/>
      <c r="I404" s="41"/>
      <c r="K404" s="41"/>
      <c r="L404" s="41"/>
      <c r="M404" s="42"/>
    </row>
    <row r="405" spans="1:13" ht="16.5" customHeight="1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9"/>
    </row>
    <row r="406" spans="1:13" ht="16.5" customHeight="1">
      <c r="A406" s="133" t="str">
        <f>$A$1</f>
        <v>嘉義縣立嘉新國民中學○○上學期第二次期中考</v>
      </c>
      <c r="B406" s="133"/>
      <c r="C406" s="133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</row>
    <row r="407" spans="1:13" ht="16.5" customHeight="1" thickBo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2"/>
    </row>
    <row r="408" spans="1:13" ht="16.5" customHeight="1">
      <c r="A408" s="43" t="s">
        <v>0</v>
      </c>
      <c r="B408" s="62" t="s">
        <v>1</v>
      </c>
      <c r="C408" s="62" t="s">
        <v>90</v>
      </c>
      <c r="D408" s="62" t="s">
        <v>91</v>
      </c>
      <c r="E408" s="62" t="s">
        <v>92</v>
      </c>
      <c r="F408" s="62" t="s">
        <v>93</v>
      </c>
      <c r="G408" s="62" t="s">
        <v>94</v>
      </c>
      <c r="H408" s="62" t="s">
        <v>95</v>
      </c>
      <c r="I408" s="62" t="s">
        <v>96</v>
      </c>
      <c r="J408" s="62" t="s">
        <v>72</v>
      </c>
      <c r="K408" s="62" t="s">
        <v>89</v>
      </c>
      <c r="L408" s="62" t="s">
        <v>74</v>
      </c>
      <c r="M408" s="64" t="s">
        <v>73</v>
      </c>
    </row>
    <row r="409" spans="1:13" ht="16.5" customHeight="1">
      <c r="A409" s="91" t="str">
        <f>O30</f>
        <v>28</v>
      </c>
      <c r="B409" s="45">
        <f>P30</f>
        <v>0</v>
      </c>
      <c r="C409" s="46">
        <f>R30</f>
        <v>0</v>
      </c>
      <c r="D409" s="46">
        <f t="shared" ref="D409:M409" si="42">S30</f>
        <v>0</v>
      </c>
      <c r="E409" s="46">
        <f t="shared" si="42"/>
        <v>0</v>
      </c>
      <c r="F409" s="46">
        <f t="shared" si="42"/>
        <v>0</v>
      </c>
      <c r="G409" s="46">
        <f t="shared" si="42"/>
        <v>0</v>
      </c>
      <c r="H409" s="46">
        <f t="shared" si="42"/>
        <v>0</v>
      </c>
      <c r="I409" s="46">
        <f t="shared" si="42"/>
        <v>0</v>
      </c>
      <c r="J409" s="125" t="e">
        <f t="shared" si="42"/>
        <v>#DIV/0!</v>
      </c>
      <c r="K409" s="47">
        <f t="shared" si="42"/>
        <v>0</v>
      </c>
      <c r="L409" s="90">
        <f t="shared" si="42"/>
        <v>1</v>
      </c>
      <c r="M409" s="58">
        <f t="shared" si="42"/>
        <v>0</v>
      </c>
    </row>
    <row r="410" spans="1:13" ht="16.5" customHeight="1">
      <c r="A410" s="91"/>
      <c r="B410" s="45"/>
      <c r="C410" s="45"/>
      <c r="D410" s="45"/>
      <c r="E410" s="45"/>
      <c r="F410" s="45"/>
      <c r="G410" s="45"/>
      <c r="H410" s="45"/>
      <c r="I410" s="45"/>
      <c r="J410" s="52"/>
      <c r="K410" s="45"/>
      <c r="L410" s="45"/>
      <c r="M410" s="92"/>
    </row>
    <row r="411" spans="1:13" ht="16.5" customHeight="1">
      <c r="A411" s="91"/>
      <c r="B411" s="45" t="s">
        <v>58</v>
      </c>
      <c r="C411" s="45">
        <f>$R$38</f>
        <v>0</v>
      </c>
      <c r="D411" s="45">
        <f>$S$38</f>
        <v>0</v>
      </c>
      <c r="E411" s="45">
        <f>$T$38</f>
        <v>0</v>
      </c>
      <c r="F411" s="45">
        <f>$U$38</f>
        <v>0</v>
      </c>
      <c r="G411" s="45">
        <f>$V$38</f>
        <v>0</v>
      </c>
      <c r="H411" s="45">
        <f>$W$38</f>
        <v>0</v>
      </c>
      <c r="I411" s="45">
        <f>$X$38</f>
        <v>0</v>
      </c>
      <c r="J411" s="52">
        <f>$Y$38</f>
        <v>0</v>
      </c>
      <c r="K411" s="45"/>
      <c r="L411" s="45"/>
      <c r="M411" s="92"/>
    </row>
    <row r="412" spans="1:13" ht="16.5" customHeight="1">
      <c r="A412" s="91"/>
      <c r="B412" s="45" t="s">
        <v>59</v>
      </c>
      <c r="C412" s="45">
        <f>$R$39</f>
        <v>0</v>
      </c>
      <c r="D412" s="45">
        <f>$S$39</f>
        <v>0</v>
      </c>
      <c r="E412" s="45">
        <f>$T$39</f>
        <v>0</v>
      </c>
      <c r="F412" s="45">
        <f>$U$39</f>
        <v>0</v>
      </c>
      <c r="G412" s="45">
        <f>$V$39</f>
        <v>0</v>
      </c>
      <c r="H412" s="45">
        <f>$W$39</f>
        <v>0</v>
      </c>
      <c r="I412" s="45">
        <f>$X$39</f>
        <v>0</v>
      </c>
      <c r="J412" s="52">
        <f>$Y$39</f>
        <v>0</v>
      </c>
      <c r="K412" s="45"/>
      <c r="L412" s="45"/>
      <c r="M412" s="92"/>
    </row>
    <row r="413" spans="1:13" ht="16.5" customHeight="1">
      <c r="A413" s="91"/>
      <c r="B413" s="45" t="s">
        <v>60</v>
      </c>
      <c r="C413" s="45">
        <f>$R$40</f>
        <v>0</v>
      </c>
      <c r="D413" s="45">
        <f>$S$40</f>
        <v>0</v>
      </c>
      <c r="E413" s="45">
        <f>$T$40</f>
        <v>0</v>
      </c>
      <c r="F413" s="45">
        <f>$U$40</f>
        <v>0</v>
      </c>
      <c r="G413" s="45">
        <f>$V$40</f>
        <v>0</v>
      </c>
      <c r="H413" s="45">
        <f>$W$40</f>
        <v>0</v>
      </c>
      <c r="I413" s="45">
        <f>$X$40</f>
        <v>0</v>
      </c>
      <c r="J413" s="52">
        <f>$Y$40</f>
        <v>0</v>
      </c>
      <c r="K413" s="45"/>
      <c r="L413" s="45"/>
      <c r="M413" s="92"/>
    </row>
    <row r="414" spans="1:13" ht="16.5" customHeight="1">
      <c r="A414" s="91"/>
      <c r="B414" s="45" t="s">
        <v>61</v>
      </c>
      <c r="C414" s="45">
        <f>$R$41</f>
        <v>0</v>
      </c>
      <c r="D414" s="45">
        <f>$S$41</f>
        <v>0</v>
      </c>
      <c r="E414" s="45">
        <f>$T$41</f>
        <v>0</v>
      </c>
      <c r="F414" s="45">
        <f>$U$41</f>
        <v>0</v>
      </c>
      <c r="G414" s="45">
        <f>$V$41</f>
        <v>0</v>
      </c>
      <c r="H414" s="45">
        <f>$W$41</f>
        <v>0</v>
      </c>
      <c r="I414" s="45">
        <f>$X$41</f>
        <v>0</v>
      </c>
      <c r="J414" s="52">
        <f>$Y$41</f>
        <v>0</v>
      </c>
      <c r="K414" s="45"/>
      <c r="L414" s="45"/>
      <c r="M414" s="92"/>
    </row>
    <row r="415" spans="1:13" ht="16.5" customHeight="1">
      <c r="A415" s="91"/>
      <c r="B415" s="45" t="s">
        <v>103</v>
      </c>
      <c r="C415" s="45">
        <f>$R$42</f>
        <v>0</v>
      </c>
      <c r="D415" s="45">
        <f>$S$42</f>
        <v>0</v>
      </c>
      <c r="E415" s="45">
        <f>$T$42</f>
        <v>0</v>
      </c>
      <c r="F415" s="45">
        <f>$U$42</f>
        <v>0</v>
      </c>
      <c r="G415" s="45">
        <f>$V$42</f>
        <v>0</v>
      </c>
      <c r="H415" s="45">
        <f>$W$42</f>
        <v>0</v>
      </c>
      <c r="I415" s="45">
        <f>$X$42</f>
        <v>0</v>
      </c>
      <c r="J415" s="52">
        <f>$Y$42</f>
        <v>0</v>
      </c>
      <c r="K415" s="45"/>
      <c r="L415" s="45"/>
      <c r="M415" s="92"/>
    </row>
    <row r="416" spans="1:13" ht="16.5" customHeight="1">
      <c r="A416" s="91"/>
      <c r="B416" s="45" t="s">
        <v>62</v>
      </c>
      <c r="C416" s="45">
        <f>$R$43</f>
        <v>0</v>
      </c>
      <c r="D416" s="45">
        <f>$S$43</f>
        <v>0</v>
      </c>
      <c r="E416" s="45">
        <f>$T$43</f>
        <v>0</v>
      </c>
      <c r="F416" s="45">
        <f>$U$43</f>
        <v>0</v>
      </c>
      <c r="G416" s="45">
        <f>$V$43</f>
        <v>0</v>
      </c>
      <c r="H416" s="45">
        <f>$W$43</f>
        <v>0</v>
      </c>
      <c r="I416" s="45">
        <f>$X$43</f>
        <v>0</v>
      </c>
      <c r="J416" s="96">
        <f>$Y$43</f>
        <v>0</v>
      </c>
      <c r="K416" s="45"/>
      <c r="L416" s="45"/>
      <c r="M416" s="92"/>
    </row>
    <row r="417" spans="1:13" ht="16.5" customHeight="1">
      <c r="A417" s="91"/>
      <c r="B417" s="45" t="s">
        <v>63</v>
      </c>
      <c r="C417" s="45" t="e">
        <f>$R$44</f>
        <v>#DIV/0!</v>
      </c>
      <c r="D417" s="45" t="e">
        <f>$S$44</f>
        <v>#DIV/0!</v>
      </c>
      <c r="E417" s="45" t="e">
        <f>$T$44</f>
        <v>#DIV/0!</v>
      </c>
      <c r="F417" s="45" t="e">
        <f>$U$44</f>
        <v>#DIV/0!</v>
      </c>
      <c r="G417" s="45" t="e">
        <f>$V$44</f>
        <v>#DIV/0!</v>
      </c>
      <c r="H417" s="45" t="e">
        <f>$W$44</f>
        <v>#DIV/0!</v>
      </c>
      <c r="I417" s="94" t="e">
        <f>$X$44</f>
        <v>#DIV/0!</v>
      </c>
      <c r="J417" s="96" t="s">
        <v>97</v>
      </c>
      <c r="K417" s="129"/>
      <c r="L417" s="129"/>
      <c r="M417" s="130"/>
    </row>
    <row r="418" spans="1:13" ht="16.5" customHeight="1" thickBot="1">
      <c r="A418" s="93"/>
      <c r="B418" s="73" t="s">
        <v>64</v>
      </c>
      <c r="C418" s="73" t="e">
        <f>$R$45</f>
        <v>#DIV/0!</v>
      </c>
      <c r="D418" s="73" t="e">
        <f>$S$45</f>
        <v>#DIV/0!</v>
      </c>
      <c r="E418" s="73" t="e">
        <f>$T$45</f>
        <v>#DIV/0!</v>
      </c>
      <c r="F418" s="73" t="e">
        <f>$U$45</f>
        <v>#DIV/0!</v>
      </c>
      <c r="G418" s="73" t="e">
        <f>$V$45</f>
        <v>#DIV/0!</v>
      </c>
      <c r="H418" s="73" t="e">
        <f>$W$45</f>
        <v>#DIV/0!</v>
      </c>
      <c r="I418" s="95" t="e">
        <f>$X$45</f>
        <v>#DIV/0!</v>
      </c>
      <c r="J418" s="97" t="s">
        <v>98</v>
      </c>
      <c r="K418" s="131"/>
      <c r="L418" s="131"/>
      <c r="M418" s="132"/>
    </row>
    <row r="419" spans="1:13" ht="16.5" customHeight="1">
      <c r="A419" s="41"/>
      <c r="C419" s="41"/>
      <c r="D419" s="41"/>
      <c r="E419" s="41"/>
      <c r="F419" s="41"/>
      <c r="G419" s="41"/>
      <c r="H419" s="41"/>
      <c r="I419" s="41"/>
      <c r="K419" s="41"/>
      <c r="L419" s="41"/>
      <c r="M419" s="42"/>
    </row>
    <row r="420" spans="1:13" ht="16.5" customHeight="1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9"/>
    </row>
    <row r="421" spans="1:13" ht="16.5" customHeight="1">
      <c r="A421" s="133" t="str">
        <f>$A$1</f>
        <v>嘉義縣立嘉新國民中學○○上學期第二次期中考</v>
      </c>
      <c r="B421" s="133"/>
      <c r="C421" s="133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</row>
    <row r="422" spans="1:13" ht="16.5" customHeight="1" thickBo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2"/>
    </row>
    <row r="423" spans="1:13" ht="16.5" customHeight="1">
      <c r="A423" s="43" t="s">
        <v>0</v>
      </c>
      <c r="B423" s="62" t="s">
        <v>1</v>
      </c>
      <c r="C423" s="62" t="s">
        <v>90</v>
      </c>
      <c r="D423" s="62" t="s">
        <v>91</v>
      </c>
      <c r="E423" s="62" t="s">
        <v>92</v>
      </c>
      <c r="F423" s="62" t="s">
        <v>93</v>
      </c>
      <c r="G423" s="62" t="s">
        <v>94</v>
      </c>
      <c r="H423" s="62" t="s">
        <v>95</v>
      </c>
      <c r="I423" s="62" t="s">
        <v>96</v>
      </c>
      <c r="J423" s="62" t="s">
        <v>72</v>
      </c>
      <c r="K423" s="62" t="s">
        <v>89</v>
      </c>
      <c r="L423" s="62" t="s">
        <v>74</v>
      </c>
      <c r="M423" s="64" t="s">
        <v>73</v>
      </c>
    </row>
    <row r="424" spans="1:13" ht="16.5" customHeight="1">
      <c r="A424" s="91" t="str">
        <f>O31</f>
        <v>29</v>
      </c>
      <c r="B424" s="45">
        <f>P31</f>
        <v>0</v>
      </c>
      <c r="C424" s="46">
        <f>R31</f>
        <v>0</v>
      </c>
      <c r="D424" s="46">
        <f t="shared" ref="D424:M424" si="43">S31</f>
        <v>0</v>
      </c>
      <c r="E424" s="46">
        <f t="shared" si="43"/>
        <v>0</v>
      </c>
      <c r="F424" s="46">
        <f t="shared" si="43"/>
        <v>0</v>
      </c>
      <c r="G424" s="46">
        <f t="shared" si="43"/>
        <v>0</v>
      </c>
      <c r="H424" s="46">
        <f t="shared" si="43"/>
        <v>0</v>
      </c>
      <c r="I424" s="46">
        <f t="shared" si="43"/>
        <v>0</v>
      </c>
      <c r="J424" s="125" t="e">
        <f t="shared" si="43"/>
        <v>#DIV/0!</v>
      </c>
      <c r="K424" s="47">
        <f t="shared" si="43"/>
        <v>0</v>
      </c>
      <c r="L424" s="90">
        <f t="shared" si="43"/>
        <v>1</v>
      </c>
      <c r="M424" s="58">
        <f t="shared" si="43"/>
        <v>0</v>
      </c>
    </row>
    <row r="425" spans="1:13" ht="16.5" customHeight="1">
      <c r="A425" s="91"/>
      <c r="B425" s="45"/>
      <c r="C425" s="45"/>
      <c r="D425" s="45"/>
      <c r="E425" s="45"/>
      <c r="F425" s="45"/>
      <c r="G425" s="45"/>
      <c r="H425" s="45"/>
      <c r="I425" s="45"/>
      <c r="J425" s="52"/>
      <c r="K425" s="45"/>
      <c r="L425" s="45"/>
      <c r="M425" s="92"/>
    </row>
    <row r="426" spans="1:13" ht="16.5" customHeight="1">
      <c r="A426" s="91"/>
      <c r="B426" s="45" t="s">
        <v>58</v>
      </c>
      <c r="C426" s="45">
        <f>$R$38</f>
        <v>0</v>
      </c>
      <c r="D426" s="45">
        <f>$S$38</f>
        <v>0</v>
      </c>
      <c r="E426" s="45">
        <f>$T$38</f>
        <v>0</v>
      </c>
      <c r="F426" s="45">
        <f>$U$38</f>
        <v>0</v>
      </c>
      <c r="G426" s="45">
        <f>$V$38</f>
        <v>0</v>
      </c>
      <c r="H426" s="45">
        <f>$W$38</f>
        <v>0</v>
      </c>
      <c r="I426" s="45">
        <f>$X$38</f>
        <v>0</v>
      </c>
      <c r="J426" s="52">
        <f>$Y$38</f>
        <v>0</v>
      </c>
      <c r="K426" s="45"/>
      <c r="L426" s="45"/>
      <c r="M426" s="92"/>
    </row>
    <row r="427" spans="1:13" ht="16.5" customHeight="1">
      <c r="A427" s="91"/>
      <c r="B427" s="45" t="s">
        <v>59</v>
      </c>
      <c r="C427" s="45">
        <f>$R$39</f>
        <v>0</v>
      </c>
      <c r="D427" s="45">
        <f>$S$39</f>
        <v>0</v>
      </c>
      <c r="E427" s="45">
        <f>$T$39</f>
        <v>0</v>
      </c>
      <c r="F427" s="45">
        <f>$U$39</f>
        <v>0</v>
      </c>
      <c r="G427" s="45">
        <f>$V$39</f>
        <v>0</v>
      </c>
      <c r="H427" s="45">
        <f>$W$39</f>
        <v>0</v>
      </c>
      <c r="I427" s="45">
        <f>$X$39</f>
        <v>0</v>
      </c>
      <c r="J427" s="52">
        <f>$Y$39</f>
        <v>0</v>
      </c>
      <c r="K427" s="45"/>
      <c r="L427" s="45"/>
      <c r="M427" s="92"/>
    </row>
    <row r="428" spans="1:13" ht="16.5" customHeight="1">
      <c r="A428" s="91"/>
      <c r="B428" s="45" t="s">
        <v>60</v>
      </c>
      <c r="C428" s="45">
        <f>$R$40</f>
        <v>0</v>
      </c>
      <c r="D428" s="45">
        <f>$S$40</f>
        <v>0</v>
      </c>
      <c r="E428" s="45">
        <f>$T$40</f>
        <v>0</v>
      </c>
      <c r="F428" s="45">
        <f>$U$40</f>
        <v>0</v>
      </c>
      <c r="G428" s="45">
        <f>$V$40</f>
        <v>0</v>
      </c>
      <c r="H428" s="45">
        <f>$W$40</f>
        <v>0</v>
      </c>
      <c r="I428" s="45">
        <f>$X$40</f>
        <v>0</v>
      </c>
      <c r="J428" s="52">
        <f>$Y$40</f>
        <v>0</v>
      </c>
      <c r="K428" s="45"/>
      <c r="L428" s="45"/>
      <c r="M428" s="92"/>
    </row>
    <row r="429" spans="1:13" ht="16.5" customHeight="1">
      <c r="A429" s="91"/>
      <c r="B429" s="45" t="s">
        <v>61</v>
      </c>
      <c r="C429" s="45">
        <f>$R$41</f>
        <v>0</v>
      </c>
      <c r="D429" s="45">
        <f>$S$41</f>
        <v>0</v>
      </c>
      <c r="E429" s="45">
        <f>$T$41</f>
        <v>0</v>
      </c>
      <c r="F429" s="45">
        <f>$U$41</f>
        <v>0</v>
      </c>
      <c r="G429" s="45">
        <f>$V$41</f>
        <v>0</v>
      </c>
      <c r="H429" s="45">
        <f>$W$41</f>
        <v>0</v>
      </c>
      <c r="I429" s="45">
        <f>$X$41</f>
        <v>0</v>
      </c>
      <c r="J429" s="52">
        <f>$Y$41</f>
        <v>0</v>
      </c>
      <c r="K429" s="45"/>
      <c r="L429" s="45"/>
      <c r="M429" s="92"/>
    </row>
    <row r="430" spans="1:13" ht="16.5" customHeight="1">
      <c r="A430" s="91"/>
      <c r="B430" s="45" t="s">
        <v>103</v>
      </c>
      <c r="C430" s="45">
        <f>$R$42</f>
        <v>0</v>
      </c>
      <c r="D430" s="45">
        <f>$S$42</f>
        <v>0</v>
      </c>
      <c r="E430" s="45">
        <f>$T$42</f>
        <v>0</v>
      </c>
      <c r="F430" s="45">
        <f>$U$42</f>
        <v>0</v>
      </c>
      <c r="G430" s="45">
        <f>$V$42</f>
        <v>0</v>
      </c>
      <c r="H430" s="45">
        <f>$W$42</f>
        <v>0</v>
      </c>
      <c r="I430" s="45">
        <f>$X$42</f>
        <v>0</v>
      </c>
      <c r="J430" s="52">
        <f>$Y$42</f>
        <v>0</v>
      </c>
      <c r="K430" s="45"/>
      <c r="L430" s="45"/>
      <c r="M430" s="92"/>
    </row>
    <row r="431" spans="1:13" ht="16.5" customHeight="1">
      <c r="A431" s="91"/>
      <c r="B431" s="45" t="s">
        <v>62</v>
      </c>
      <c r="C431" s="45">
        <f>$R$43</f>
        <v>0</v>
      </c>
      <c r="D431" s="45">
        <f>$S$43</f>
        <v>0</v>
      </c>
      <c r="E431" s="45">
        <f>$T$43</f>
        <v>0</v>
      </c>
      <c r="F431" s="45">
        <f>$U$43</f>
        <v>0</v>
      </c>
      <c r="G431" s="45">
        <f>$V$43</f>
        <v>0</v>
      </c>
      <c r="H431" s="45">
        <f>$W$43</f>
        <v>0</v>
      </c>
      <c r="I431" s="45">
        <f>$X$43</f>
        <v>0</v>
      </c>
      <c r="J431" s="96">
        <f>$Y$43</f>
        <v>0</v>
      </c>
      <c r="K431" s="45"/>
      <c r="L431" s="45"/>
      <c r="M431" s="92"/>
    </row>
    <row r="432" spans="1:13" ht="16.5" customHeight="1">
      <c r="A432" s="91"/>
      <c r="B432" s="45" t="s">
        <v>63</v>
      </c>
      <c r="C432" s="45" t="e">
        <f>$R$44</f>
        <v>#DIV/0!</v>
      </c>
      <c r="D432" s="45" t="e">
        <f>$S$44</f>
        <v>#DIV/0!</v>
      </c>
      <c r="E432" s="45" t="e">
        <f>$T$44</f>
        <v>#DIV/0!</v>
      </c>
      <c r="F432" s="45" t="e">
        <f>$U$44</f>
        <v>#DIV/0!</v>
      </c>
      <c r="G432" s="45" t="e">
        <f>$V$44</f>
        <v>#DIV/0!</v>
      </c>
      <c r="H432" s="45" t="e">
        <f>$W$44</f>
        <v>#DIV/0!</v>
      </c>
      <c r="I432" s="94" t="e">
        <f>$X$44</f>
        <v>#DIV/0!</v>
      </c>
      <c r="J432" s="96" t="s">
        <v>97</v>
      </c>
      <c r="K432" s="129"/>
      <c r="L432" s="129"/>
      <c r="M432" s="130"/>
    </row>
    <row r="433" spans="1:13" ht="16.5" customHeight="1" thickBot="1">
      <c r="A433" s="93"/>
      <c r="B433" s="73" t="s">
        <v>64</v>
      </c>
      <c r="C433" s="73" t="e">
        <f>$R$45</f>
        <v>#DIV/0!</v>
      </c>
      <c r="D433" s="73" t="e">
        <f>$S$45</f>
        <v>#DIV/0!</v>
      </c>
      <c r="E433" s="73" t="e">
        <f>$T$45</f>
        <v>#DIV/0!</v>
      </c>
      <c r="F433" s="73" t="e">
        <f>$U$45</f>
        <v>#DIV/0!</v>
      </c>
      <c r="G433" s="73" t="e">
        <f>$V$45</f>
        <v>#DIV/0!</v>
      </c>
      <c r="H433" s="73" t="e">
        <f>$W$45</f>
        <v>#DIV/0!</v>
      </c>
      <c r="I433" s="95" t="e">
        <f>$X$45</f>
        <v>#DIV/0!</v>
      </c>
      <c r="J433" s="97" t="s">
        <v>98</v>
      </c>
      <c r="K433" s="131"/>
      <c r="L433" s="131"/>
      <c r="M433" s="132"/>
    </row>
    <row r="434" spans="1:13" ht="16.5" customHeight="1">
      <c r="A434" s="41"/>
      <c r="C434" s="41"/>
      <c r="D434" s="41"/>
      <c r="E434" s="41"/>
      <c r="F434" s="41"/>
      <c r="G434" s="41"/>
      <c r="H434" s="41"/>
      <c r="I434" s="41"/>
      <c r="K434" s="41"/>
      <c r="L434" s="41"/>
      <c r="M434" s="42"/>
    </row>
    <row r="435" spans="1:13" ht="16.5" customHeight="1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9"/>
    </row>
    <row r="436" spans="1:13" ht="16.5" customHeight="1">
      <c r="A436" s="133" t="str">
        <f>$A$1</f>
        <v>嘉義縣立嘉新國民中學○○上學期第二次期中考</v>
      </c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</row>
    <row r="437" spans="1:13" ht="16.5" customHeight="1" thickBo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2"/>
    </row>
    <row r="438" spans="1:13" ht="16.5" customHeight="1">
      <c r="A438" s="43" t="s">
        <v>0</v>
      </c>
      <c r="B438" s="62" t="s">
        <v>1</v>
      </c>
      <c r="C438" s="62" t="s">
        <v>90</v>
      </c>
      <c r="D438" s="62" t="s">
        <v>91</v>
      </c>
      <c r="E438" s="62" t="s">
        <v>92</v>
      </c>
      <c r="F438" s="62" t="s">
        <v>93</v>
      </c>
      <c r="G438" s="62" t="s">
        <v>94</v>
      </c>
      <c r="H438" s="62" t="s">
        <v>95</v>
      </c>
      <c r="I438" s="62" t="s">
        <v>96</v>
      </c>
      <c r="J438" s="62" t="s">
        <v>72</v>
      </c>
      <c r="K438" s="62" t="s">
        <v>89</v>
      </c>
      <c r="L438" s="62" t="s">
        <v>74</v>
      </c>
      <c r="M438" s="64" t="s">
        <v>73</v>
      </c>
    </row>
    <row r="439" spans="1:13" ht="16.5" customHeight="1">
      <c r="A439" s="91" t="str">
        <f>O32</f>
        <v>30</v>
      </c>
      <c r="B439" s="45">
        <f>P32</f>
        <v>0</v>
      </c>
      <c r="C439" s="46">
        <f>R32</f>
        <v>0</v>
      </c>
      <c r="D439" s="46">
        <f t="shared" ref="D439:M439" si="44">S32</f>
        <v>0</v>
      </c>
      <c r="E439" s="46">
        <f t="shared" si="44"/>
        <v>0</v>
      </c>
      <c r="F439" s="46">
        <f t="shared" si="44"/>
        <v>0</v>
      </c>
      <c r="G439" s="46">
        <f t="shared" si="44"/>
        <v>0</v>
      </c>
      <c r="H439" s="46">
        <f t="shared" si="44"/>
        <v>0</v>
      </c>
      <c r="I439" s="46">
        <f t="shared" si="44"/>
        <v>0</v>
      </c>
      <c r="J439" s="125" t="e">
        <f t="shared" si="44"/>
        <v>#DIV/0!</v>
      </c>
      <c r="K439" s="47">
        <f t="shared" si="44"/>
        <v>0</v>
      </c>
      <c r="L439" s="90">
        <f t="shared" si="44"/>
        <v>1</v>
      </c>
      <c r="M439" s="58">
        <f t="shared" si="44"/>
        <v>0</v>
      </c>
    </row>
    <row r="440" spans="1:13" ht="16.5" customHeight="1">
      <c r="A440" s="91"/>
      <c r="B440" s="45"/>
      <c r="C440" s="45"/>
      <c r="D440" s="45"/>
      <c r="E440" s="45"/>
      <c r="F440" s="45"/>
      <c r="G440" s="45"/>
      <c r="H440" s="45"/>
      <c r="I440" s="45"/>
      <c r="J440" s="52"/>
      <c r="K440" s="45"/>
      <c r="L440" s="45"/>
      <c r="M440" s="92"/>
    </row>
    <row r="441" spans="1:13" ht="16.5" customHeight="1">
      <c r="A441" s="91"/>
      <c r="B441" s="45" t="s">
        <v>58</v>
      </c>
      <c r="C441" s="45">
        <f>$R$38</f>
        <v>0</v>
      </c>
      <c r="D441" s="45">
        <f>$S$38</f>
        <v>0</v>
      </c>
      <c r="E441" s="45">
        <f>$T$38</f>
        <v>0</v>
      </c>
      <c r="F441" s="45">
        <f>$U$38</f>
        <v>0</v>
      </c>
      <c r="G441" s="45">
        <f>$V$38</f>
        <v>0</v>
      </c>
      <c r="H441" s="45">
        <f>$W$38</f>
        <v>0</v>
      </c>
      <c r="I441" s="45">
        <f>$X$38</f>
        <v>0</v>
      </c>
      <c r="J441" s="52">
        <f>$Y$38</f>
        <v>0</v>
      </c>
      <c r="K441" s="45"/>
      <c r="L441" s="45"/>
      <c r="M441" s="92"/>
    </row>
    <row r="442" spans="1:13" ht="16.5" customHeight="1">
      <c r="A442" s="91"/>
      <c r="B442" s="45" t="s">
        <v>59</v>
      </c>
      <c r="C442" s="45">
        <f>$R$39</f>
        <v>0</v>
      </c>
      <c r="D442" s="45">
        <f>$S$39</f>
        <v>0</v>
      </c>
      <c r="E442" s="45">
        <f>$T$39</f>
        <v>0</v>
      </c>
      <c r="F442" s="45">
        <f>$U$39</f>
        <v>0</v>
      </c>
      <c r="G442" s="45">
        <f>$V$39</f>
        <v>0</v>
      </c>
      <c r="H442" s="45">
        <f>$W$39</f>
        <v>0</v>
      </c>
      <c r="I442" s="45">
        <f>$X$39</f>
        <v>0</v>
      </c>
      <c r="J442" s="52">
        <f>$Y$39</f>
        <v>0</v>
      </c>
      <c r="K442" s="45"/>
      <c r="L442" s="45"/>
      <c r="M442" s="92"/>
    </row>
    <row r="443" spans="1:13" ht="16.5" customHeight="1">
      <c r="A443" s="91"/>
      <c r="B443" s="45" t="s">
        <v>60</v>
      </c>
      <c r="C443" s="45">
        <f>$R$40</f>
        <v>0</v>
      </c>
      <c r="D443" s="45">
        <f>$S$40</f>
        <v>0</v>
      </c>
      <c r="E443" s="45">
        <f>$T$40</f>
        <v>0</v>
      </c>
      <c r="F443" s="45">
        <f>$U$40</f>
        <v>0</v>
      </c>
      <c r="G443" s="45">
        <f>$V$40</f>
        <v>0</v>
      </c>
      <c r="H443" s="45">
        <f>$W$40</f>
        <v>0</v>
      </c>
      <c r="I443" s="45">
        <f>$X$40</f>
        <v>0</v>
      </c>
      <c r="J443" s="52">
        <f>$Y$40</f>
        <v>0</v>
      </c>
      <c r="K443" s="45"/>
      <c r="L443" s="45"/>
      <c r="M443" s="92"/>
    </row>
    <row r="444" spans="1:13" ht="16.5" customHeight="1">
      <c r="A444" s="91"/>
      <c r="B444" s="45" t="s">
        <v>61</v>
      </c>
      <c r="C444" s="45">
        <f>$R$41</f>
        <v>0</v>
      </c>
      <c r="D444" s="45">
        <f>$S$41</f>
        <v>0</v>
      </c>
      <c r="E444" s="45">
        <f>$T$41</f>
        <v>0</v>
      </c>
      <c r="F444" s="45">
        <f>$U$41</f>
        <v>0</v>
      </c>
      <c r="G444" s="45">
        <f>$V$41</f>
        <v>0</v>
      </c>
      <c r="H444" s="45">
        <f>$W$41</f>
        <v>0</v>
      </c>
      <c r="I444" s="45">
        <f>$X$41</f>
        <v>0</v>
      </c>
      <c r="J444" s="52">
        <f>$Y$41</f>
        <v>0</v>
      </c>
      <c r="K444" s="45"/>
      <c r="L444" s="45"/>
      <c r="M444" s="92"/>
    </row>
    <row r="445" spans="1:13" ht="16.5" customHeight="1">
      <c r="A445" s="91"/>
      <c r="B445" s="45" t="s">
        <v>103</v>
      </c>
      <c r="C445" s="45">
        <f>$R$42</f>
        <v>0</v>
      </c>
      <c r="D445" s="45">
        <f>$S$42</f>
        <v>0</v>
      </c>
      <c r="E445" s="45">
        <f>$T$42</f>
        <v>0</v>
      </c>
      <c r="F445" s="45">
        <f>$U$42</f>
        <v>0</v>
      </c>
      <c r="G445" s="45">
        <f>$V$42</f>
        <v>0</v>
      </c>
      <c r="H445" s="45">
        <f>$W$42</f>
        <v>0</v>
      </c>
      <c r="I445" s="45">
        <f>$X$42</f>
        <v>0</v>
      </c>
      <c r="J445" s="52">
        <f>$Y$42</f>
        <v>0</v>
      </c>
      <c r="K445" s="45"/>
      <c r="L445" s="45"/>
      <c r="M445" s="92"/>
    </row>
    <row r="446" spans="1:13" ht="16.5" customHeight="1">
      <c r="A446" s="91"/>
      <c r="B446" s="45" t="s">
        <v>62</v>
      </c>
      <c r="C446" s="45">
        <f>$R$43</f>
        <v>0</v>
      </c>
      <c r="D446" s="45">
        <f>$S$43</f>
        <v>0</v>
      </c>
      <c r="E446" s="45">
        <f>$T$43</f>
        <v>0</v>
      </c>
      <c r="F446" s="45">
        <f>$U$43</f>
        <v>0</v>
      </c>
      <c r="G446" s="45">
        <f>$V$43</f>
        <v>0</v>
      </c>
      <c r="H446" s="45">
        <f>$W$43</f>
        <v>0</v>
      </c>
      <c r="I446" s="45">
        <f>$X$43</f>
        <v>0</v>
      </c>
      <c r="J446" s="96">
        <f>$Y$43</f>
        <v>0</v>
      </c>
      <c r="K446" s="45"/>
      <c r="L446" s="45"/>
      <c r="M446" s="92"/>
    </row>
    <row r="447" spans="1:13" ht="16.5" customHeight="1">
      <c r="A447" s="91"/>
      <c r="B447" s="45" t="s">
        <v>63</v>
      </c>
      <c r="C447" s="45" t="e">
        <f>$R$44</f>
        <v>#DIV/0!</v>
      </c>
      <c r="D447" s="45" t="e">
        <f>$S$44</f>
        <v>#DIV/0!</v>
      </c>
      <c r="E447" s="45" t="e">
        <f>$T$44</f>
        <v>#DIV/0!</v>
      </c>
      <c r="F447" s="45" t="e">
        <f>$U$44</f>
        <v>#DIV/0!</v>
      </c>
      <c r="G447" s="45" t="e">
        <f>$V$44</f>
        <v>#DIV/0!</v>
      </c>
      <c r="H447" s="45" t="e">
        <f>$W$44</f>
        <v>#DIV/0!</v>
      </c>
      <c r="I447" s="94" t="e">
        <f>$X$44</f>
        <v>#DIV/0!</v>
      </c>
      <c r="J447" s="96" t="s">
        <v>97</v>
      </c>
      <c r="K447" s="129"/>
      <c r="L447" s="129"/>
      <c r="M447" s="130"/>
    </row>
    <row r="448" spans="1:13" ht="16.5" customHeight="1" thickBot="1">
      <c r="A448" s="93"/>
      <c r="B448" s="73" t="s">
        <v>64</v>
      </c>
      <c r="C448" s="73" t="e">
        <f>$R$45</f>
        <v>#DIV/0!</v>
      </c>
      <c r="D448" s="73" t="e">
        <f>$S$45</f>
        <v>#DIV/0!</v>
      </c>
      <c r="E448" s="73" t="e">
        <f>$T$45</f>
        <v>#DIV/0!</v>
      </c>
      <c r="F448" s="73" t="e">
        <f>$U$45</f>
        <v>#DIV/0!</v>
      </c>
      <c r="G448" s="73" t="e">
        <f>$V$45</f>
        <v>#DIV/0!</v>
      </c>
      <c r="H448" s="73" t="e">
        <f>$W$45</f>
        <v>#DIV/0!</v>
      </c>
      <c r="I448" s="95" t="e">
        <f>$X$45</f>
        <v>#DIV/0!</v>
      </c>
      <c r="J448" s="97" t="s">
        <v>98</v>
      </c>
      <c r="K448" s="131"/>
      <c r="L448" s="131"/>
      <c r="M448" s="132"/>
    </row>
    <row r="449" spans="1:13" ht="16.5" customHeight="1">
      <c r="A449" s="41"/>
      <c r="C449" s="41"/>
      <c r="D449" s="41"/>
      <c r="E449" s="41"/>
      <c r="F449" s="41"/>
      <c r="G449" s="41"/>
      <c r="H449" s="41"/>
      <c r="I449" s="41"/>
      <c r="K449" s="41"/>
      <c r="L449" s="41"/>
      <c r="M449" s="42"/>
    </row>
    <row r="450" spans="1:13" ht="16.5" customHeight="1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9"/>
    </row>
    <row r="451" spans="1:13" ht="16.5" customHeight="1">
      <c r="A451" s="133" t="str">
        <f>$A$1</f>
        <v>嘉義縣立嘉新國民中學○○上學期第二次期中考</v>
      </c>
      <c r="B451" s="133"/>
      <c r="C451" s="133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</row>
    <row r="452" spans="1:13" ht="16.5" customHeight="1" thickBo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2"/>
    </row>
    <row r="453" spans="1:13" ht="16.5" customHeight="1">
      <c r="A453" s="43" t="s">
        <v>0</v>
      </c>
      <c r="B453" s="62" t="s">
        <v>1</v>
      </c>
      <c r="C453" s="62" t="s">
        <v>90</v>
      </c>
      <c r="D453" s="62" t="s">
        <v>91</v>
      </c>
      <c r="E453" s="62" t="s">
        <v>92</v>
      </c>
      <c r="F453" s="62" t="s">
        <v>93</v>
      </c>
      <c r="G453" s="62" t="s">
        <v>94</v>
      </c>
      <c r="H453" s="62" t="s">
        <v>95</v>
      </c>
      <c r="I453" s="62" t="s">
        <v>96</v>
      </c>
      <c r="J453" s="62" t="s">
        <v>72</v>
      </c>
      <c r="K453" s="62" t="s">
        <v>89</v>
      </c>
      <c r="L453" s="62" t="s">
        <v>74</v>
      </c>
      <c r="M453" s="64" t="s">
        <v>73</v>
      </c>
    </row>
    <row r="454" spans="1:13" ht="16.5" customHeight="1">
      <c r="A454" s="91" t="str">
        <f>O33</f>
        <v>31</v>
      </c>
      <c r="B454" s="45">
        <f>P33</f>
        <v>0</v>
      </c>
      <c r="C454" s="46">
        <f>R33</f>
        <v>0</v>
      </c>
      <c r="D454" s="46">
        <f t="shared" ref="D454:M454" si="45">S33</f>
        <v>0</v>
      </c>
      <c r="E454" s="46">
        <f t="shared" si="45"/>
        <v>0</v>
      </c>
      <c r="F454" s="46">
        <f t="shared" si="45"/>
        <v>0</v>
      </c>
      <c r="G454" s="46">
        <f t="shared" si="45"/>
        <v>0</v>
      </c>
      <c r="H454" s="46">
        <f t="shared" si="45"/>
        <v>0</v>
      </c>
      <c r="I454" s="46">
        <f t="shared" si="45"/>
        <v>0</v>
      </c>
      <c r="J454" s="125" t="e">
        <f t="shared" si="45"/>
        <v>#DIV/0!</v>
      </c>
      <c r="K454" s="47">
        <f t="shared" si="45"/>
        <v>0</v>
      </c>
      <c r="L454" s="90">
        <f t="shared" si="45"/>
        <v>1</v>
      </c>
      <c r="M454" s="58">
        <f t="shared" si="45"/>
        <v>0</v>
      </c>
    </row>
    <row r="455" spans="1:13" ht="16.5" customHeight="1">
      <c r="A455" s="91"/>
      <c r="B455" s="45"/>
      <c r="C455" s="45"/>
      <c r="D455" s="45"/>
      <c r="E455" s="45"/>
      <c r="F455" s="45"/>
      <c r="G455" s="45"/>
      <c r="H455" s="45"/>
      <c r="I455" s="45"/>
      <c r="J455" s="52"/>
      <c r="K455" s="45"/>
      <c r="L455" s="45"/>
      <c r="M455" s="92"/>
    </row>
    <row r="456" spans="1:13" ht="16.5" customHeight="1">
      <c r="A456" s="91"/>
      <c r="B456" s="45" t="s">
        <v>58</v>
      </c>
      <c r="C456" s="45">
        <f>$R$38</f>
        <v>0</v>
      </c>
      <c r="D456" s="45">
        <f>$S$38</f>
        <v>0</v>
      </c>
      <c r="E456" s="45">
        <f>$T$38</f>
        <v>0</v>
      </c>
      <c r="F456" s="45">
        <f>$U$38</f>
        <v>0</v>
      </c>
      <c r="G456" s="45">
        <f>$V$38</f>
        <v>0</v>
      </c>
      <c r="H456" s="45">
        <f>$W$38</f>
        <v>0</v>
      </c>
      <c r="I456" s="45">
        <f>$X$38</f>
        <v>0</v>
      </c>
      <c r="J456" s="52">
        <f>$Y$38</f>
        <v>0</v>
      </c>
      <c r="K456" s="45"/>
      <c r="L456" s="45"/>
      <c r="M456" s="92"/>
    </row>
    <row r="457" spans="1:13" ht="16.5" customHeight="1">
      <c r="A457" s="91"/>
      <c r="B457" s="45" t="s">
        <v>59</v>
      </c>
      <c r="C457" s="45">
        <f>$R$39</f>
        <v>0</v>
      </c>
      <c r="D457" s="45">
        <f>$S$39</f>
        <v>0</v>
      </c>
      <c r="E457" s="45">
        <f>$T$39</f>
        <v>0</v>
      </c>
      <c r="F457" s="45">
        <f>$U$39</f>
        <v>0</v>
      </c>
      <c r="G457" s="45">
        <f>$V$39</f>
        <v>0</v>
      </c>
      <c r="H457" s="45">
        <f>$W$39</f>
        <v>0</v>
      </c>
      <c r="I457" s="45">
        <f>$X$39</f>
        <v>0</v>
      </c>
      <c r="J457" s="52">
        <f>$Y$39</f>
        <v>0</v>
      </c>
      <c r="K457" s="45"/>
      <c r="L457" s="45"/>
      <c r="M457" s="92"/>
    </row>
    <row r="458" spans="1:13" ht="16.5" customHeight="1">
      <c r="A458" s="91"/>
      <c r="B458" s="45" t="s">
        <v>60</v>
      </c>
      <c r="C458" s="45">
        <f>$R$40</f>
        <v>0</v>
      </c>
      <c r="D458" s="45">
        <f>$S$40</f>
        <v>0</v>
      </c>
      <c r="E458" s="45">
        <f>$T$40</f>
        <v>0</v>
      </c>
      <c r="F458" s="45">
        <f>$U$40</f>
        <v>0</v>
      </c>
      <c r="G458" s="45">
        <f>$V$40</f>
        <v>0</v>
      </c>
      <c r="H458" s="45">
        <f>$W$40</f>
        <v>0</v>
      </c>
      <c r="I458" s="45">
        <f>$X$40</f>
        <v>0</v>
      </c>
      <c r="J458" s="52">
        <f>$Y$40</f>
        <v>0</v>
      </c>
      <c r="K458" s="45"/>
      <c r="L458" s="45"/>
      <c r="M458" s="92"/>
    </row>
    <row r="459" spans="1:13" ht="16.5" customHeight="1">
      <c r="A459" s="91"/>
      <c r="B459" s="45" t="s">
        <v>61</v>
      </c>
      <c r="C459" s="45">
        <f>$R$41</f>
        <v>0</v>
      </c>
      <c r="D459" s="45">
        <f>$S$41</f>
        <v>0</v>
      </c>
      <c r="E459" s="45">
        <f>$T$41</f>
        <v>0</v>
      </c>
      <c r="F459" s="45">
        <f>$U$41</f>
        <v>0</v>
      </c>
      <c r="G459" s="45">
        <f>$V$41</f>
        <v>0</v>
      </c>
      <c r="H459" s="45">
        <f>$W$41</f>
        <v>0</v>
      </c>
      <c r="I459" s="45">
        <f>$X$41</f>
        <v>0</v>
      </c>
      <c r="J459" s="52">
        <f>$Y$41</f>
        <v>0</v>
      </c>
      <c r="K459" s="45"/>
      <c r="L459" s="45"/>
      <c r="M459" s="92"/>
    </row>
    <row r="460" spans="1:13" ht="16.5" customHeight="1">
      <c r="A460" s="91"/>
      <c r="B460" s="45" t="s">
        <v>103</v>
      </c>
      <c r="C460" s="45">
        <f>$R$42</f>
        <v>0</v>
      </c>
      <c r="D460" s="45">
        <f>$S$42</f>
        <v>0</v>
      </c>
      <c r="E460" s="45">
        <f>$T$42</f>
        <v>0</v>
      </c>
      <c r="F460" s="45">
        <f>$U$42</f>
        <v>0</v>
      </c>
      <c r="G460" s="45">
        <f>$V$42</f>
        <v>0</v>
      </c>
      <c r="H460" s="45">
        <f>$W$42</f>
        <v>0</v>
      </c>
      <c r="I460" s="45">
        <f>$X$42</f>
        <v>0</v>
      </c>
      <c r="J460" s="52">
        <f>$Y$42</f>
        <v>0</v>
      </c>
      <c r="K460" s="45"/>
      <c r="L460" s="45"/>
      <c r="M460" s="92"/>
    </row>
    <row r="461" spans="1:13" ht="16.5" customHeight="1">
      <c r="A461" s="91"/>
      <c r="B461" s="45" t="s">
        <v>62</v>
      </c>
      <c r="C461" s="45">
        <f>$R$43</f>
        <v>0</v>
      </c>
      <c r="D461" s="45">
        <f>$S$43</f>
        <v>0</v>
      </c>
      <c r="E461" s="45">
        <f>$T$43</f>
        <v>0</v>
      </c>
      <c r="F461" s="45">
        <f>$U$43</f>
        <v>0</v>
      </c>
      <c r="G461" s="45">
        <f>$V$43</f>
        <v>0</v>
      </c>
      <c r="H461" s="45">
        <f>$W$43</f>
        <v>0</v>
      </c>
      <c r="I461" s="45">
        <f>$X$43</f>
        <v>0</v>
      </c>
      <c r="J461" s="96">
        <f>$Y$43</f>
        <v>0</v>
      </c>
      <c r="K461" s="45"/>
      <c r="L461" s="45"/>
      <c r="M461" s="92"/>
    </row>
    <row r="462" spans="1:13" ht="16.5" customHeight="1">
      <c r="A462" s="91"/>
      <c r="B462" s="45" t="s">
        <v>63</v>
      </c>
      <c r="C462" s="45" t="e">
        <f>$R$44</f>
        <v>#DIV/0!</v>
      </c>
      <c r="D462" s="45" t="e">
        <f>$S$44</f>
        <v>#DIV/0!</v>
      </c>
      <c r="E462" s="45" t="e">
        <f>$T$44</f>
        <v>#DIV/0!</v>
      </c>
      <c r="F462" s="45" t="e">
        <f>$U$44</f>
        <v>#DIV/0!</v>
      </c>
      <c r="G462" s="45" t="e">
        <f>$V$44</f>
        <v>#DIV/0!</v>
      </c>
      <c r="H462" s="45" t="e">
        <f>$W$44</f>
        <v>#DIV/0!</v>
      </c>
      <c r="I462" s="94" t="e">
        <f>$X$44</f>
        <v>#DIV/0!</v>
      </c>
      <c r="J462" s="96" t="s">
        <v>97</v>
      </c>
      <c r="K462" s="129"/>
      <c r="L462" s="129"/>
      <c r="M462" s="130"/>
    </row>
    <row r="463" spans="1:13" ht="16.5" customHeight="1" thickBot="1">
      <c r="A463" s="93"/>
      <c r="B463" s="73" t="s">
        <v>64</v>
      </c>
      <c r="C463" s="73" t="e">
        <f>$R$45</f>
        <v>#DIV/0!</v>
      </c>
      <c r="D463" s="73" t="e">
        <f>$S$45</f>
        <v>#DIV/0!</v>
      </c>
      <c r="E463" s="73" t="e">
        <f>$T$45</f>
        <v>#DIV/0!</v>
      </c>
      <c r="F463" s="73" t="e">
        <f>$U$45</f>
        <v>#DIV/0!</v>
      </c>
      <c r="G463" s="73" t="e">
        <f>$V$45</f>
        <v>#DIV/0!</v>
      </c>
      <c r="H463" s="73" t="e">
        <f>$W$45</f>
        <v>#DIV/0!</v>
      </c>
      <c r="I463" s="95" t="e">
        <f>$X$45</f>
        <v>#DIV/0!</v>
      </c>
      <c r="J463" s="97" t="s">
        <v>98</v>
      </c>
      <c r="K463" s="131"/>
      <c r="L463" s="131"/>
      <c r="M463" s="132"/>
    </row>
    <row r="464" spans="1:13" ht="16.5" customHeight="1">
      <c r="A464" s="41"/>
      <c r="C464" s="41"/>
      <c r="D464" s="41"/>
      <c r="E464" s="41"/>
      <c r="F464" s="41"/>
      <c r="G464" s="41"/>
      <c r="H464" s="41"/>
      <c r="I464" s="41"/>
      <c r="K464" s="41"/>
      <c r="L464" s="41"/>
      <c r="M464" s="42"/>
    </row>
    <row r="465" spans="1:13" ht="16.5" customHeight="1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9"/>
    </row>
    <row r="466" spans="1:13" ht="16.5" customHeight="1">
      <c r="A466" s="133" t="str">
        <f>$A$1</f>
        <v>嘉義縣立嘉新國民中學○○上學期第二次期中考</v>
      </c>
      <c r="B466" s="133"/>
      <c r="C466" s="133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</row>
    <row r="467" spans="1:13" ht="16.5" customHeight="1" thickBo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2"/>
    </row>
    <row r="468" spans="1:13" ht="16.5" customHeight="1">
      <c r="A468" s="43" t="s">
        <v>0</v>
      </c>
      <c r="B468" s="62" t="s">
        <v>1</v>
      </c>
      <c r="C468" s="62" t="s">
        <v>90</v>
      </c>
      <c r="D468" s="62" t="s">
        <v>91</v>
      </c>
      <c r="E468" s="62" t="s">
        <v>92</v>
      </c>
      <c r="F468" s="62" t="s">
        <v>93</v>
      </c>
      <c r="G468" s="62" t="s">
        <v>94</v>
      </c>
      <c r="H468" s="62" t="s">
        <v>95</v>
      </c>
      <c r="I468" s="62" t="s">
        <v>96</v>
      </c>
      <c r="J468" s="62" t="s">
        <v>72</v>
      </c>
      <c r="K468" s="62" t="s">
        <v>89</v>
      </c>
      <c r="L468" s="62" t="s">
        <v>74</v>
      </c>
      <c r="M468" s="64" t="s">
        <v>73</v>
      </c>
    </row>
    <row r="469" spans="1:13" ht="16.5" customHeight="1">
      <c r="A469" s="91" t="str">
        <f>O34</f>
        <v>32</v>
      </c>
      <c r="B469" s="45">
        <f>P34</f>
        <v>0</v>
      </c>
      <c r="C469" s="46">
        <f>R34</f>
        <v>0</v>
      </c>
      <c r="D469" s="46">
        <f t="shared" ref="D469:M469" si="46">S34</f>
        <v>0</v>
      </c>
      <c r="E469" s="46">
        <f t="shared" si="46"/>
        <v>0</v>
      </c>
      <c r="F469" s="46">
        <f t="shared" si="46"/>
        <v>0</v>
      </c>
      <c r="G469" s="46">
        <f t="shared" si="46"/>
        <v>0</v>
      </c>
      <c r="H469" s="46">
        <f t="shared" si="46"/>
        <v>0</v>
      </c>
      <c r="I469" s="46">
        <f t="shared" si="46"/>
        <v>0</v>
      </c>
      <c r="J469" s="125" t="e">
        <f t="shared" si="46"/>
        <v>#DIV/0!</v>
      </c>
      <c r="K469" s="47">
        <f t="shared" si="46"/>
        <v>0</v>
      </c>
      <c r="L469" s="90">
        <f t="shared" si="46"/>
        <v>1</v>
      </c>
      <c r="M469" s="58">
        <f t="shared" si="46"/>
        <v>0</v>
      </c>
    </row>
    <row r="470" spans="1:13" ht="16.5" customHeight="1">
      <c r="A470" s="91"/>
      <c r="B470" s="45"/>
      <c r="C470" s="45"/>
      <c r="D470" s="45"/>
      <c r="E470" s="45"/>
      <c r="F470" s="45"/>
      <c r="G470" s="45"/>
      <c r="H470" s="45"/>
      <c r="I470" s="45"/>
      <c r="J470" s="52"/>
      <c r="K470" s="45"/>
      <c r="L470" s="45"/>
      <c r="M470" s="92"/>
    </row>
    <row r="471" spans="1:13" ht="16.5" customHeight="1">
      <c r="A471" s="91"/>
      <c r="B471" s="45" t="s">
        <v>58</v>
      </c>
      <c r="C471" s="45">
        <f>$R$38</f>
        <v>0</v>
      </c>
      <c r="D471" s="45">
        <f>$S$38</f>
        <v>0</v>
      </c>
      <c r="E471" s="45">
        <f>$T$38</f>
        <v>0</v>
      </c>
      <c r="F471" s="45">
        <f>$U$38</f>
        <v>0</v>
      </c>
      <c r="G471" s="45">
        <f>$V$38</f>
        <v>0</v>
      </c>
      <c r="H471" s="45">
        <f>$W$38</f>
        <v>0</v>
      </c>
      <c r="I471" s="45">
        <f>$X$38</f>
        <v>0</v>
      </c>
      <c r="J471" s="52">
        <f>$Y$38</f>
        <v>0</v>
      </c>
      <c r="K471" s="45"/>
      <c r="L471" s="45"/>
      <c r="M471" s="92"/>
    </row>
    <row r="472" spans="1:13" ht="16.5" customHeight="1">
      <c r="A472" s="91"/>
      <c r="B472" s="45" t="s">
        <v>59</v>
      </c>
      <c r="C472" s="45">
        <f>$R$39</f>
        <v>0</v>
      </c>
      <c r="D472" s="45">
        <f>$S$39</f>
        <v>0</v>
      </c>
      <c r="E472" s="45">
        <f>$T$39</f>
        <v>0</v>
      </c>
      <c r="F472" s="45">
        <f>$U$39</f>
        <v>0</v>
      </c>
      <c r="G472" s="45">
        <f>$V$39</f>
        <v>0</v>
      </c>
      <c r="H472" s="45">
        <f>$W$39</f>
        <v>0</v>
      </c>
      <c r="I472" s="45">
        <f>$X$39</f>
        <v>0</v>
      </c>
      <c r="J472" s="52">
        <f>$Y$39</f>
        <v>0</v>
      </c>
      <c r="K472" s="45"/>
      <c r="L472" s="45"/>
      <c r="M472" s="92"/>
    </row>
    <row r="473" spans="1:13" ht="16.5" customHeight="1">
      <c r="A473" s="91"/>
      <c r="B473" s="45" t="s">
        <v>60</v>
      </c>
      <c r="C473" s="45">
        <f>$R$40</f>
        <v>0</v>
      </c>
      <c r="D473" s="45">
        <f>$S$40</f>
        <v>0</v>
      </c>
      <c r="E473" s="45">
        <f>$T$40</f>
        <v>0</v>
      </c>
      <c r="F473" s="45">
        <f>$U$40</f>
        <v>0</v>
      </c>
      <c r="G473" s="45">
        <f>$V$40</f>
        <v>0</v>
      </c>
      <c r="H473" s="45">
        <f>$W$40</f>
        <v>0</v>
      </c>
      <c r="I473" s="45">
        <f>$X$40</f>
        <v>0</v>
      </c>
      <c r="J473" s="52">
        <f>$Y$40</f>
        <v>0</v>
      </c>
      <c r="K473" s="45"/>
      <c r="L473" s="45"/>
      <c r="M473" s="92"/>
    </row>
    <row r="474" spans="1:13" ht="16.5" customHeight="1">
      <c r="A474" s="91"/>
      <c r="B474" s="45" t="s">
        <v>61</v>
      </c>
      <c r="C474" s="45">
        <f>$R$41</f>
        <v>0</v>
      </c>
      <c r="D474" s="45">
        <f>$S$41</f>
        <v>0</v>
      </c>
      <c r="E474" s="45">
        <f>$T$41</f>
        <v>0</v>
      </c>
      <c r="F474" s="45">
        <f>$U$41</f>
        <v>0</v>
      </c>
      <c r="G474" s="45">
        <f>$V$41</f>
        <v>0</v>
      </c>
      <c r="H474" s="45">
        <f>$W$41</f>
        <v>0</v>
      </c>
      <c r="I474" s="45">
        <f>$X$41</f>
        <v>0</v>
      </c>
      <c r="J474" s="52">
        <f>$Y$41</f>
        <v>0</v>
      </c>
      <c r="K474" s="45"/>
      <c r="L474" s="45"/>
      <c r="M474" s="92"/>
    </row>
    <row r="475" spans="1:13" ht="16.5" customHeight="1">
      <c r="A475" s="91"/>
      <c r="B475" s="45" t="s">
        <v>103</v>
      </c>
      <c r="C475" s="45">
        <f>$R$42</f>
        <v>0</v>
      </c>
      <c r="D475" s="45">
        <f>$S$42</f>
        <v>0</v>
      </c>
      <c r="E475" s="45">
        <f>$T$42</f>
        <v>0</v>
      </c>
      <c r="F475" s="45">
        <f>$U$42</f>
        <v>0</v>
      </c>
      <c r="G475" s="45">
        <f>$V$42</f>
        <v>0</v>
      </c>
      <c r="H475" s="45">
        <f>$W$42</f>
        <v>0</v>
      </c>
      <c r="I475" s="45">
        <f>$X$42</f>
        <v>0</v>
      </c>
      <c r="J475" s="52">
        <f>$Y$42</f>
        <v>0</v>
      </c>
      <c r="K475" s="45"/>
      <c r="L475" s="45"/>
      <c r="M475" s="92"/>
    </row>
    <row r="476" spans="1:13" ht="16.5" customHeight="1">
      <c r="A476" s="91"/>
      <c r="B476" s="45" t="s">
        <v>62</v>
      </c>
      <c r="C476" s="45">
        <f>$R$43</f>
        <v>0</v>
      </c>
      <c r="D476" s="45">
        <f>$S$43</f>
        <v>0</v>
      </c>
      <c r="E476" s="45">
        <f>$T$43</f>
        <v>0</v>
      </c>
      <c r="F476" s="45">
        <f>$U$43</f>
        <v>0</v>
      </c>
      <c r="G476" s="45">
        <f>$V$43</f>
        <v>0</v>
      </c>
      <c r="H476" s="45">
        <f>$W$43</f>
        <v>0</v>
      </c>
      <c r="I476" s="45">
        <f>$X$43</f>
        <v>0</v>
      </c>
      <c r="J476" s="96">
        <f>$Y$43</f>
        <v>0</v>
      </c>
      <c r="K476" s="45"/>
      <c r="L476" s="45"/>
      <c r="M476" s="92"/>
    </row>
    <row r="477" spans="1:13" ht="16.5" customHeight="1">
      <c r="A477" s="91"/>
      <c r="B477" s="45" t="s">
        <v>63</v>
      </c>
      <c r="C477" s="45" t="e">
        <f>$R$44</f>
        <v>#DIV/0!</v>
      </c>
      <c r="D477" s="45" t="e">
        <f>$S$44</f>
        <v>#DIV/0!</v>
      </c>
      <c r="E477" s="45" t="e">
        <f>$T$44</f>
        <v>#DIV/0!</v>
      </c>
      <c r="F477" s="45" t="e">
        <f>$U$44</f>
        <v>#DIV/0!</v>
      </c>
      <c r="G477" s="45" t="e">
        <f>$V$44</f>
        <v>#DIV/0!</v>
      </c>
      <c r="H477" s="45" t="e">
        <f>$W$44</f>
        <v>#DIV/0!</v>
      </c>
      <c r="I477" s="94" t="e">
        <f>$X$44</f>
        <v>#DIV/0!</v>
      </c>
      <c r="J477" s="96" t="s">
        <v>97</v>
      </c>
      <c r="K477" s="129"/>
      <c r="L477" s="129"/>
      <c r="M477" s="130"/>
    </row>
    <row r="478" spans="1:13" ht="16.5" customHeight="1" thickBot="1">
      <c r="A478" s="93"/>
      <c r="B478" s="73" t="s">
        <v>64</v>
      </c>
      <c r="C478" s="73" t="e">
        <f>$R$45</f>
        <v>#DIV/0!</v>
      </c>
      <c r="D478" s="73" t="e">
        <f>$S$45</f>
        <v>#DIV/0!</v>
      </c>
      <c r="E478" s="73" t="e">
        <f>$T$45</f>
        <v>#DIV/0!</v>
      </c>
      <c r="F478" s="73" t="e">
        <f>$U$45</f>
        <v>#DIV/0!</v>
      </c>
      <c r="G478" s="73" t="e">
        <f>$V$45</f>
        <v>#DIV/0!</v>
      </c>
      <c r="H478" s="73" t="e">
        <f>$W$45</f>
        <v>#DIV/0!</v>
      </c>
      <c r="I478" s="95" t="e">
        <f>$X$45</f>
        <v>#DIV/0!</v>
      </c>
      <c r="J478" s="97" t="s">
        <v>98</v>
      </c>
      <c r="K478" s="131"/>
      <c r="L478" s="131"/>
      <c r="M478" s="132"/>
    </row>
    <row r="479" spans="1:13" ht="16.5" customHeight="1">
      <c r="A479" s="41"/>
      <c r="C479" s="41"/>
      <c r="D479" s="41"/>
      <c r="E479" s="41"/>
      <c r="F479" s="41"/>
      <c r="G479" s="41"/>
      <c r="H479" s="41"/>
      <c r="I479" s="41"/>
      <c r="K479" s="41"/>
      <c r="L479" s="41"/>
      <c r="M479" s="42"/>
    </row>
    <row r="480" spans="1:13" ht="16.5" customHeight="1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9"/>
    </row>
    <row r="481" spans="1:13" ht="16.5" customHeight="1">
      <c r="A481" s="133" t="str">
        <f>$A$1</f>
        <v>嘉義縣立嘉新國民中學○○上學期第二次期中考</v>
      </c>
      <c r="B481" s="133"/>
      <c r="C481" s="133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</row>
    <row r="482" spans="1:13" ht="16.5" customHeight="1" thickBo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2"/>
    </row>
    <row r="483" spans="1:13" ht="16.5" customHeight="1">
      <c r="A483" s="43" t="s">
        <v>0</v>
      </c>
      <c r="B483" s="62" t="s">
        <v>1</v>
      </c>
      <c r="C483" s="62" t="s">
        <v>90</v>
      </c>
      <c r="D483" s="62" t="s">
        <v>91</v>
      </c>
      <c r="E483" s="62" t="s">
        <v>92</v>
      </c>
      <c r="F483" s="62" t="s">
        <v>93</v>
      </c>
      <c r="G483" s="62" t="s">
        <v>94</v>
      </c>
      <c r="H483" s="62" t="s">
        <v>95</v>
      </c>
      <c r="I483" s="62" t="s">
        <v>96</v>
      </c>
      <c r="J483" s="62" t="s">
        <v>72</v>
      </c>
      <c r="K483" s="62" t="s">
        <v>89</v>
      </c>
      <c r="L483" s="62" t="s">
        <v>74</v>
      </c>
      <c r="M483" s="64" t="s">
        <v>73</v>
      </c>
    </row>
    <row r="484" spans="1:13" ht="16.5" customHeight="1">
      <c r="A484" s="91" t="str">
        <f>O35</f>
        <v>33</v>
      </c>
      <c r="B484" s="45">
        <f>P35</f>
        <v>0</v>
      </c>
      <c r="C484" s="46">
        <f>R35</f>
        <v>0</v>
      </c>
      <c r="D484" s="46">
        <f t="shared" ref="D484:M484" si="47">S35</f>
        <v>0</v>
      </c>
      <c r="E484" s="46">
        <f t="shared" si="47"/>
        <v>0</v>
      </c>
      <c r="F484" s="46">
        <f t="shared" si="47"/>
        <v>0</v>
      </c>
      <c r="G484" s="46">
        <f t="shared" si="47"/>
        <v>0</v>
      </c>
      <c r="H484" s="46">
        <f t="shared" si="47"/>
        <v>0</v>
      </c>
      <c r="I484" s="46">
        <f t="shared" si="47"/>
        <v>0</v>
      </c>
      <c r="J484" s="125" t="e">
        <f t="shared" si="47"/>
        <v>#DIV/0!</v>
      </c>
      <c r="K484" s="47">
        <f t="shared" si="47"/>
        <v>0</v>
      </c>
      <c r="L484" s="90">
        <f t="shared" si="47"/>
        <v>1</v>
      </c>
      <c r="M484" s="58">
        <f t="shared" si="47"/>
        <v>0</v>
      </c>
    </row>
    <row r="485" spans="1:13" ht="16.5" customHeight="1">
      <c r="A485" s="91"/>
      <c r="B485" s="45"/>
      <c r="C485" s="45"/>
      <c r="D485" s="45"/>
      <c r="E485" s="45"/>
      <c r="F485" s="45"/>
      <c r="G485" s="45"/>
      <c r="H485" s="45"/>
      <c r="I485" s="45"/>
      <c r="J485" s="52"/>
      <c r="K485" s="45"/>
      <c r="L485" s="45"/>
      <c r="M485" s="92"/>
    </row>
    <row r="486" spans="1:13" ht="16.5" customHeight="1">
      <c r="A486" s="91"/>
      <c r="B486" s="45" t="s">
        <v>58</v>
      </c>
      <c r="C486" s="45">
        <f>$R$38</f>
        <v>0</v>
      </c>
      <c r="D486" s="45">
        <f>$S$38</f>
        <v>0</v>
      </c>
      <c r="E486" s="45">
        <f>$T$38</f>
        <v>0</v>
      </c>
      <c r="F486" s="45">
        <f>$U$38</f>
        <v>0</v>
      </c>
      <c r="G486" s="45">
        <f>$V$38</f>
        <v>0</v>
      </c>
      <c r="H486" s="45">
        <f>$W$38</f>
        <v>0</v>
      </c>
      <c r="I486" s="45">
        <f>$X$38</f>
        <v>0</v>
      </c>
      <c r="J486" s="52">
        <f>$Y$38</f>
        <v>0</v>
      </c>
      <c r="K486" s="45"/>
      <c r="L486" s="45"/>
      <c r="M486" s="92"/>
    </row>
    <row r="487" spans="1:13" ht="16.5" customHeight="1">
      <c r="A487" s="91"/>
      <c r="B487" s="45" t="s">
        <v>59</v>
      </c>
      <c r="C487" s="45">
        <f>$R$39</f>
        <v>0</v>
      </c>
      <c r="D487" s="45">
        <f>$S$39</f>
        <v>0</v>
      </c>
      <c r="E487" s="45">
        <f>$T$39</f>
        <v>0</v>
      </c>
      <c r="F487" s="45">
        <f>$U$39</f>
        <v>0</v>
      </c>
      <c r="G487" s="45">
        <f>$V$39</f>
        <v>0</v>
      </c>
      <c r="H487" s="45">
        <f>$W$39</f>
        <v>0</v>
      </c>
      <c r="I487" s="45">
        <f>$X$39</f>
        <v>0</v>
      </c>
      <c r="J487" s="52">
        <f>$Y$39</f>
        <v>0</v>
      </c>
      <c r="K487" s="45"/>
      <c r="L487" s="45"/>
      <c r="M487" s="92"/>
    </row>
    <row r="488" spans="1:13" ht="16.5" customHeight="1">
      <c r="A488" s="91"/>
      <c r="B488" s="45" t="s">
        <v>60</v>
      </c>
      <c r="C488" s="45">
        <f>$R$40</f>
        <v>0</v>
      </c>
      <c r="D488" s="45">
        <f>$S$40</f>
        <v>0</v>
      </c>
      <c r="E488" s="45">
        <f>$T$40</f>
        <v>0</v>
      </c>
      <c r="F488" s="45">
        <f>$U$40</f>
        <v>0</v>
      </c>
      <c r="G488" s="45">
        <f>$V$40</f>
        <v>0</v>
      </c>
      <c r="H488" s="45">
        <f>$W$40</f>
        <v>0</v>
      </c>
      <c r="I488" s="45">
        <f>$X$40</f>
        <v>0</v>
      </c>
      <c r="J488" s="52">
        <f>$Y$40</f>
        <v>0</v>
      </c>
      <c r="K488" s="45"/>
      <c r="L488" s="45"/>
      <c r="M488" s="92"/>
    </row>
    <row r="489" spans="1:13" ht="16.5" customHeight="1">
      <c r="A489" s="91"/>
      <c r="B489" s="45" t="s">
        <v>61</v>
      </c>
      <c r="C489" s="45">
        <f>$R$41</f>
        <v>0</v>
      </c>
      <c r="D489" s="45">
        <f>$S$41</f>
        <v>0</v>
      </c>
      <c r="E489" s="45">
        <f>$T$41</f>
        <v>0</v>
      </c>
      <c r="F489" s="45">
        <f>$U$41</f>
        <v>0</v>
      </c>
      <c r="G489" s="45">
        <f>$V$41</f>
        <v>0</v>
      </c>
      <c r="H489" s="45">
        <f>$W$41</f>
        <v>0</v>
      </c>
      <c r="I489" s="45">
        <f>$X$41</f>
        <v>0</v>
      </c>
      <c r="J489" s="52">
        <f>$Y$41</f>
        <v>0</v>
      </c>
      <c r="K489" s="45"/>
      <c r="L489" s="45"/>
      <c r="M489" s="92"/>
    </row>
    <row r="490" spans="1:13" ht="16.5" customHeight="1">
      <c r="A490" s="91"/>
      <c r="B490" s="45" t="s">
        <v>103</v>
      </c>
      <c r="C490" s="45">
        <f>$R$42</f>
        <v>0</v>
      </c>
      <c r="D490" s="45">
        <f>$S$42</f>
        <v>0</v>
      </c>
      <c r="E490" s="45">
        <f>$T$42</f>
        <v>0</v>
      </c>
      <c r="F490" s="45">
        <f>$U$42</f>
        <v>0</v>
      </c>
      <c r="G490" s="45">
        <f>$V$42</f>
        <v>0</v>
      </c>
      <c r="H490" s="45">
        <f>$W$42</f>
        <v>0</v>
      </c>
      <c r="I490" s="45">
        <f>$X$42</f>
        <v>0</v>
      </c>
      <c r="J490" s="52">
        <f>$Y$42</f>
        <v>0</v>
      </c>
      <c r="K490" s="45"/>
      <c r="L490" s="45"/>
      <c r="M490" s="92"/>
    </row>
    <row r="491" spans="1:13" ht="16.5" customHeight="1">
      <c r="A491" s="91"/>
      <c r="B491" s="45" t="s">
        <v>62</v>
      </c>
      <c r="C491" s="45">
        <f>$R$43</f>
        <v>0</v>
      </c>
      <c r="D491" s="45">
        <f>$S$43</f>
        <v>0</v>
      </c>
      <c r="E491" s="45">
        <f>$T$43</f>
        <v>0</v>
      </c>
      <c r="F491" s="45">
        <f>$U$43</f>
        <v>0</v>
      </c>
      <c r="G491" s="45">
        <f>$V$43</f>
        <v>0</v>
      </c>
      <c r="H491" s="45">
        <f>$W$43</f>
        <v>0</v>
      </c>
      <c r="I491" s="45">
        <f>$X$43</f>
        <v>0</v>
      </c>
      <c r="J491" s="96">
        <f>$Y$43</f>
        <v>0</v>
      </c>
      <c r="K491" s="45"/>
      <c r="L491" s="45"/>
      <c r="M491" s="92"/>
    </row>
    <row r="492" spans="1:13" ht="16.5" customHeight="1">
      <c r="A492" s="91"/>
      <c r="B492" s="45" t="s">
        <v>63</v>
      </c>
      <c r="C492" s="45" t="e">
        <f>$R$44</f>
        <v>#DIV/0!</v>
      </c>
      <c r="D492" s="45" t="e">
        <f>$S$44</f>
        <v>#DIV/0!</v>
      </c>
      <c r="E492" s="45" t="e">
        <f>$T$44</f>
        <v>#DIV/0!</v>
      </c>
      <c r="F492" s="45" t="e">
        <f>$U$44</f>
        <v>#DIV/0!</v>
      </c>
      <c r="G492" s="45" t="e">
        <f>$V$44</f>
        <v>#DIV/0!</v>
      </c>
      <c r="H492" s="45" t="e">
        <f>$W$44</f>
        <v>#DIV/0!</v>
      </c>
      <c r="I492" s="94" t="e">
        <f>$X$44</f>
        <v>#DIV/0!</v>
      </c>
      <c r="J492" s="96" t="s">
        <v>97</v>
      </c>
      <c r="K492" s="129"/>
      <c r="L492" s="129"/>
      <c r="M492" s="130"/>
    </row>
    <row r="493" spans="1:13" ht="16.5" customHeight="1" thickBot="1">
      <c r="A493" s="93"/>
      <c r="B493" s="73" t="s">
        <v>64</v>
      </c>
      <c r="C493" s="73" t="e">
        <f>$R$45</f>
        <v>#DIV/0!</v>
      </c>
      <c r="D493" s="73" t="e">
        <f>$S$45</f>
        <v>#DIV/0!</v>
      </c>
      <c r="E493" s="73" t="e">
        <f>$T$45</f>
        <v>#DIV/0!</v>
      </c>
      <c r="F493" s="73" t="e">
        <f>$U$45</f>
        <v>#DIV/0!</v>
      </c>
      <c r="G493" s="73" t="e">
        <f>$V$45</f>
        <v>#DIV/0!</v>
      </c>
      <c r="H493" s="73" t="e">
        <f>$W$45</f>
        <v>#DIV/0!</v>
      </c>
      <c r="I493" s="95" t="e">
        <f>$X$45</f>
        <v>#DIV/0!</v>
      </c>
      <c r="J493" s="97" t="s">
        <v>98</v>
      </c>
      <c r="K493" s="131"/>
      <c r="L493" s="131"/>
      <c r="M493" s="132"/>
    </row>
    <row r="494" spans="1:13" ht="16.5" customHeight="1">
      <c r="A494" s="41"/>
      <c r="C494" s="41"/>
      <c r="D494" s="41"/>
      <c r="E494" s="41"/>
      <c r="F494" s="41"/>
      <c r="G494" s="41"/>
      <c r="H494" s="41"/>
      <c r="I494" s="41"/>
      <c r="K494" s="41"/>
      <c r="L494" s="41"/>
      <c r="M494" s="42"/>
    </row>
    <row r="495" spans="1:13" ht="16.5" customHeight="1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9"/>
    </row>
    <row r="496" spans="1:13" ht="16.5" customHeight="1">
      <c r="A496" s="133" t="str">
        <f>$A$1</f>
        <v>嘉義縣立嘉新國民中學○○上學期第二次期中考</v>
      </c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</row>
    <row r="497" spans="1:13" ht="16.5" customHeight="1" thickBo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2"/>
    </row>
    <row r="498" spans="1:13" ht="16.5" customHeight="1">
      <c r="A498" s="43" t="s">
        <v>0</v>
      </c>
      <c r="B498" s="62" t="s">
        <v>1</v>
      </c>
      <c r="C498" s="62" t="s">
        <v>90</v>
      </c>
      <c r="D498" s="62" t="s">
        <v>91</v>
      </c>
      <c r="E498" s="62" t="s">
        <v>92</v>
      </c>
      <c r="F498" s="62" t="s">
        <v>93</v>
      </c>
      <c r="G498" s="62" t="s">
        <v>94</v>
      </c>
      <c r="H498" s="62" t="s">
        <v>95</v>
      </c>
      <c r="I498" s="62" t="s">
        <v>96</v>
      </c>
      <c r="J498" s="62" t="s">
        <v>72</v>
      </c>
      <c r="K498" s="62" t="s">
        <v>89</v>
      </c>
      <c r="L498" s="62" t="s">
        <v>74</v>
      </c>
      <c r="M498" s="64" t="s">
        <v>73</v>
      </c>
    </row>
    <row r="499" spans="1:13" ht="16.5" customHeight="1">
      <c r="A499" s="91" t="str">
        <f>O36</f>
        <v>34</v>
      </c>
      <c r="B499" s="45">
        <f>P36</f>
        <v>0</v>
      </c>
      <c r="C499" s="46">
        <f>R36</f>
        <v>0</v>
      </c>
      <c r="D499" s="46">
        <f t="shared" ref="D499:M499" si="48">S36</f>
        <v>0</v>
      </c>
      <c r="E499" s="46">
        <f t="shared" si="48"/>
        <v>0</v>
      </c>
      <c r="F499" s="46">
        <f t="shared" si="48"/>
        <v>0</v>
      </c>
      <c r="G499" s="46">
        <f t="shared" si="48"/>
        <v>0</v>
      </c>
      <c r="H499" s="46">
        <f t="shared" si="48"/>
        <v>0</v>
      </c>
      <c r="I499" s="46">
        <f t="shared" si="48"/>
        <v>0</v>
      </c>
      <c r="J499" s="125" t="e">
        <f t="shared" si="48"/>
        <v>#DIV/0!</v>
      </c>
      <c r="K499" s="47">
        <f t="shared" si="48"/>
        <v>0</v>
      </c>
      <c r="L499" s="90">
        <f t="shared" si="48"/>
        <v>1</v>
      </c>
      <c r="M499" s="58">
        <f t="shared" si="48"/>
        <v>0</v>
      </c>
    </row>
    <row r="500" spans="1:13" ht="16.5" customHeight="1">
      <c r="A500" s="91"/>
      <c r="B500" s="45"/>
      <c r="C500" s="45"/>
      <c r="D500" s="45"/>
      <c r="E500" s="45"/>
      <c r="F500" s="45"/>
      <c r="G500" s="45"/>
      <c r="H500" s="45"/>
      <c r="I500" s="45"/>
      <c r="J500" s="52"/>
      <c r="K500" s="45"/>
      <c r="L500" s="45"/>
      <c r="M500" s="92"/>
    </row>
    <row r="501" spans="1:13" ht="16.5" customHeight="1">
      <c r="A501" s="91"/>
      <c r="B501" s="45" t="s">
        <v>58</v>
      </c>
      <c r="C501" s="45">
        <f>$R$38</f>
        <v>0</v>
      </c>
      <c r="D501" s="45">
        <f>$S$38</f>
        <v>0</v>
      </c>
      <c r="E501" s="45">
        <f>$T$38</f>
        <v>0</v>
      </c>
      <c r="F501" s="45">
        <f>$U$38</f>
        <v>0</v>
      </c>
      <c r="G501" s="45">
        <f>$V$38</f>
        <v>0</v>
      </c>
      <c r="H501" s="45">
        <f>$W$38</f>
        <v>0</v>
      </c>
      <c r="I501" s="45">
        <f>$X$38</f>
        <v>0</v>
      </c>
      <c r="J501" s="52">
        <f>$Y$38</f>
        <v>0</v>
      </c>
      <c r="K501" s="45"/>
      <c r="L501" s="45"/>
      <c r="M501" s="92"/>
    </row>
    <row r="502" spans="1:13" ht="16.5" customHeight="1">
      <c r="A502" s="91"/>
      <c r="B502" s="45" t="s">
        <v>59</v>
      </c>
      <c r="C502" s="45">
        <f>$R$39</f>
        <v>0</v>
      </c>
      <c r="D502" s="45">
        <f>$S$39</f>
        <v>0</v>
      </c>
      <c r="E502" s="45">
        <f>$T$39</f>
        <v>0</v>
      </c>
      <c r="F502" s="45">
        <f>$U$39</f>
        <v>0</v>
      </c>
      <c r="G502" s="45">
        <f>$V$39</f>
        <v>0</v>
      </c>
      <c r="H502" s="45">
        <f>$W$39</f>
        <v>0</v>
      </c>
      <c r="I502" s="45">
        <f>$X$39</f>
        <v>0</v>
      </c>
      <c r="J502" s="52">
        <f>$Y$39</f>
        <v>0</v>
      </c>
      <c r="K502" s="45"/>
      <c r="L502" s="45"/>
      <c r="M502" s="92"/>
    </row>
    <row r="503" spans="1:13" ht="16.5" customHeight="1">
      <c r="A503" s="91"/>
      <c r="B503" s="45" t="s">
        <v>60</v>
      </c>
      <c r="C503" s="45">
        <f>$R$40</f>
        <v>0</v>
      </c>
      <c r="D503" s="45">
        <f>$S$40</f>
        <v>0</v>
      </c>
      <c r="E503" s="45">
        <f>$T$40</f>
        <v>0</v>
      </c>
      <c r="F503" s="45">
        <f>$U$40</f>
        <v>0</v>
      </c>
      <c r="G503" s="45">
        <f>$V$40</f>
        <v>0</v>
      </c>
      <c r="H503" s="45">
        <f>$W$40</f>
        <v>0</v>
      </c>
      <c r="I503" s="45">
        <f>$X$40</f>
        <v>0</v>
      </c>
      <c r="J503" s="52">
        <f>$Y$40</f>
        <v>0</v>
      </c>
      <c r="K503" s="45"/>
      <c r="L503" s="45"/>
      <c r="M503" s="92"/>
    </row>
    <row r="504" spans="1:13" ht="16.5" customHeight="1">
      <c r="A504" s="91"/>
      <c r="B504" s="45" t="s">
        <v>61</v>
      </c>
      <c r="C504" s="45">
        <f>$R$41</f>
        <v>0</v>
      </c>
      <c r="D504" s="45">
        <f>$S$41</f>
        <v>0</v>
      </c>
      <c r="E504" s="45">
        <f>$T$41</f>
        <v>0</v>
      </c>
      <c r="F504" s="45">
        <f>$U$41</f>
        <v>0</v>
      </c>
      <c r="G504" s="45">
        <f>$V$41</f>
        <v>0</v>
      </c>
      <c r="H504" s="45">
        <f>$W$41</f>
        <v>0</v>
      </c>
      <c r="I504" s="45">
        <f>$X$41</f>
        <v>0</v>
      </c>
      <c r="J504" s="52">
        <f>$Y$41</f>
        <v>0</v>
      </c>
      <c r="K504" s="45"/>
      <c r="L504" s="45"/>
      <c r="M504" s="92"/>
    </row>
    <row r="505" spans="1:13" ht="16.5" customHeight="1">
      <c r="A505" s="91"/>
      <c r="B505" s="45" t="s">
        <v>103</v>
      </c>
      <c r="C505" s="45">
        <f>$R$42</f>
        <v>0</v>
      </c>
      <c r="D505" s="45">
        <f>$S$42</f>
        <v>0</v>
      </c>
      <c r="E505" s="45">
        <f>$T$42</f>
        <v>0</v>
      </c>
      <c r="F505" s="45">
        <f>$U$42</f>
        <v>0</v>
      </c>
      <c r="G505" s="45">
        <f>$V$42</f>
        <v>0</v>
      </c>
      <c r="H505" s="45">
        <f>$W$42</f>
        <v>0</v>
      </c>
      <c r="I505" s="45">
        <f>$X$42</f>
        <v>0</v>
      </c>
      <c r="J505" s="52">
        <f>$Y$42</f>
        <v>0</v>
      </c>
      <c r="K505" s="45"/>
      <c r="L505" s="45"/>
      <c r="M505" s="92"/>
    </row>
    <row r="506" spans="1:13" ht="16.5" customHeight="1">
      <c r="A506" s="91"/>
      <c r="B506" s="45" t="s">
        <v>62</v>
      </c>
      <c r="C506" s="45">
        <f>$R$43</f>
        <v>0</v>
      </c>
      <c r="D506" s="45">
        <f>$S$43</f>
        <v>0</v>
      </c>
      <c r="E506" s="45">
        <f>$T$43</f>
        <v>0</v>
      </c>
      <c r="F506" s="45">
        <f>$U$43</f>
        <v>0</v>
      </c>
      <c r="G506" s="45">
        <f>$V$43</f>
        <v>0</v>
      </c>
      <c r="H506" s="45">
        <f>$W$43</f>
        <v>0</v>
      </c>
      <c r="I506" s="45">
        <f>$X$43</f>
        <v>0</v>
      </c>
      <c r="J506" s="96">
        <f>$Y$43</f>
        <v>0</v>
      </c>
      <c r="K506" s="45"/>
      <c r="L506" s="45"/>
      <c r="M506" s="92"/>
    </row>
    <row r="507" spans="1:13" ht="16.5" customHeight="1">
      <c r="A507" s="91"/>
      <c r="B507" s="45" t="s">
        <v>63</v>
      </c>
      <c r="C507" s="45" t="e">
        <f>$R$44</f>
        <v>#DIV/0!</v>
      </c>
      <c r="D507" s="45" t="e">
        <f>$S$44</f>
        <v>#DIV/0!</v>
      </c>
      <c r="E507" s="45" t="e">
        <f>$T$44</f>
        <v>#DIV/0!</v>
      </c>
      <c r="F507" s="45" t="e">
        <f>$U$44</f>
        <v>#DIV/0!</v>
      </c>
      <c r="G507" s="45" t="e">
        <f>$V$44</f>
        <v>#DIV/0!</v>
      </c>
      <c r="H507" s="45" t="e">
        <f>$W$44</f>
        <v>#DIV/0!</v>
      </c>
      <c r="I507" s="94" t="e">
        <f>$X$44</f>
        <v>#DIV/0!</v>
      </c>
      <c r="J507" s="96" t="s">
        <v>97</v>
      </c>
      <c r="K507" s="129"/>
      <c r="L507" s="129"/>
      <c r="M507" s="130"/>
    </row>
    <row r="508" spans="1:13" ht="16.5" customHeight="1" thickBot="1">
      <c r="A508" s="93"/>
      <c r="B508" s="73" t="s">
        <v>64</v>
      </c>
      <c r="C508" s="73" t="e">
        <f>$R$45</f>
        <v>#DIV/0!</v>
      </c>
      <c r="D508" s="73" t="e">
        <f>$S$45</f>
        <v>#DIV/0!</v>
      </c>
      <c r="E508" s="73" t="e">
        <f>$T$45</f>
        <v>#DIV/0!</v>
      </c>
      <c r="F508" s="73" t="e">
        <f>$U$45</f>
        <v>#DIV/0!</v>
      </c>
      <c r="G508" s="73" t="e">
        <f>$V$45</f>
        <v>#DIV/0!</v>
      </c>
      <c r="H508" s="73" t="e">
        <f>$W$45</f>
        <v>#DIV/0!</v>
      </c>
      <c r="I508" s="95" t="e">
        <f>$X$45</f>
        <v>#DIV/0!</v>
      </c>
      <c r="J508" s="97" t="s">
        <v>98</v>
      </c>
      <c r="K508" s="131"/>
      <c r="L508" s="131"/>
      <c r="M508" s="132"/>
    </row>
    <row r="509" spans="1:13" ht="16.5" customHeight="1">
      <c r="A509" s="41"/>
      <c r="C509" s="41"/>
      <c r="D509" s="41"/>
      <c r="E509" s="41"/>
      <c r="F509" s="41"/>
      <c r="G509" s="41"/>
      <c r="H509" s="41"/>
      <c r="I509" s="41"/>
      <c r="K509" s="41"/>
      <c r="L509" s="41"/>
      <c r="M509" s="42"/>
    </row>
    <row r="510" spans="1:13" ht="16.5" customHeight="1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9"/>
    </row>
    <row r="511" spans="1:13" ht="16.5" customHeight="1">
      <c r="A511" s="133" t="str">
        <f>$A$1</f>
        <v>嘉義縣立嘉新國民中學○○上學期第二次期中考</v>
      </c>
      <c r="B511" s="133"/>
      <c r="C511" s="133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</row>
    <row r="512" spans="1:13" ht="16.5" customHeight="1" thickBo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2"/>
    </row>
    <row r="513" spans="1:13" ht="16.5" customHeight="1">
      <c r="A513" s="43" t="s">
        <v>0</v>
      </c>
      <c r="B513" s="62" t="s">
        <v>1</v>
      </c>
      <c r="C513" s="62" t="s">
        <v>90</v>
      </c>
      <c r="D513" s="62" t="s">
        <v>91</v>
      </c>
      <c r="E513" s="62" t="s">
        <v>92</v>
      </c>
      <c r="F513" s="62" t="s">
        <v>93</v>
      </c>
      <c r="G513" s="62" t="s">
        <v>94</v>
      </c>
      <c r="H513" s="62" t="s">
        <v>95</v>
      </c>
      <c r="I513" s="62" t="s">
        <v>96</v>
      </c>
      <c r="J513" s="62" t="s">
        <v>72</v>
      </c>
      <c r="K513" s="62" t="s">
        <v>89</v>
      </c>
      <c r="L513" s="62" t="s">
        <v>74</v>
      </c>
      <c r="M513" s="64" t="s">
        <v>73</v>
      </c>
    </row>
    <row r="514" spans="1:13" ht="16.5" customHeight="1">
      <c r="A514" s="91" t="str">
        <f>O37</f>
        <v>35</v>
      </c>
      <c r="B514" s="45">
        <f>P37</f>
        <v>0</v>
      </c>
      <c r="C514" s="46">
        <f>R37</f>
        <v>0</v>
      </c>
      <c r="D514" s="46">
        <f t="shared" ref="D514:M514" si="49">S37</f>
        <v>0</v>
      </c>
      <c r="E514" s="46">
        <f t="shared" si="49"/>
        <v>0</v>
      </c>
      <c r="F514" s="46">
        <f t="shared" si="49"/>
        <v>0</v>
      </c>
      <c r="G514" s="46">
        <f t="shared" si="49"/>
        <v>0</v>
      </c>
      <c r="H514" s="46">
        <f t="shared" si="49"/>
        <v>0</v>
      </c>
      <c r="I514" s="46">
        <f t="shared" si="49"/>
        <v>0</v>
      </c>
      <c r="J514" s="125" t="e">
        <f t="shared" si="49"/>
        <v>#DIV/0!</v>
      </c>
      <c r="K514" s="47">
        <f t="shared" si="49"/>
        <v>0</v>
      </c>
      <c r="L514" s="90">
        <f t="shared" si="49"/>
        <v>1</v>
      </c>
      <c r="M514" s="58">
        <f t="shared" si="49"/>
        <v>0</v>
      </c>
    </row>
    <row r="515" spans="1:13" ht="16.5" customHeight="1">
      <c r="A515" s="91"/>
      <c r="B515" s="45"/>
      <c r="C515" s="45"/>
      <c r="D515" s="45"/>
      <c r="E515" s="45"/>
      <c r="F515" s="45"/>
      <c r="G515" s="45"/>
      <c r="H515" s="45"/>
      <c r="I515" s="45"/>
      <c r="J515" s="52"/>
      <c r="K515" s="45"/>
      <c r="L515" s="45"/>
      <c r="M515" s="92"/>
    </row>
    <row r="516" spans="1:13" ht="16.5" customHeight="1">
      <c r="A516" s="91"/>
      <c r="B516" s="45" t="s">
        <v>58</v>
      </c>
      <c r="C516" s="45">
        <f>$R$38</f>
        <v>0</v>
      </c>
      <c r="D516" s="45">
        <f>$S$38</f>
        <v>0</v>
      </c>
      <c r="E516" s="45">
        <f>$T$38</f>
        <v>0</v>
      </c>
      <c r="F516" s="45">
        <f>$U$38</f>
        <v>0</v>
      </c>
      <c r="G516" s="45">
        <f>$V$38</f>
        <v>0</v>
      </c>
      <c r="H516" s="45">
        <f>$W$38</f>
        <v>0</v>
      </c>
      <c r="I516" s="45">
        <f>$X$38</f>
        <v>0</v>
      </c>
      <c r="J516" s="52">
        <f>$Y$38</f>
        <v>0</v>
      </c>
      <c r="K516" s="45"/>
      <c r="L516" s="45"/>
      <c r="M516" s="92"/>
    </row>
    <row r="517" spans="1:13" ht="16.5" customHeight="1">
      <c r="A517" s="91"/>
      <c r="B517" s="45" t="s">
        <v>59</v>
      </c>
      <c r="C517" s="45">
        <f>$R$39</f>
        <v>0</v>
      </c>
      <c r="D517" s="45">
        <f>$S$39</f>
        <v>0</v>
      </c>
      <c r="E517" s="45">
        <f>$T$39</f>
        <v>0</v>
      </c>
      <c r="F517" s="45">
        <f>$U$39</f>
        <v>0</v>
      </c>
      <c r="G517" s="45">
        <f>$V$39</f>
        <v>0</v>
      </c>
      <c r="H517" s="45">
        <f>$W$39</f>
        <v>0</v>
      </c>
      <c r="I517" s="45">
        <f>$X$39</f>
        <v>0</v>
      </c>
      <c r="J517" s="52">
        <f>$Y$39</f>
        <v>0</v>
      </c>
      <c r="K517" s="45"/>
      <c r="L517" s="45"/>
      <c r="M517" s="92"/>
    </row>
    <row r="518" spans="1:13" ht="16.5" customHeight="1">
      <c r="A518" s="91"/>
      <c r="B518" s="45" t="s">
        <v>60</v>
      </c>
      <c r="C518" s="45">
        <f>$R$40</f>
        <v>0</v>
      </c>
      <c r="D518" s="45">
        <f>$S$40</f>
        <v>0</v>
      </c>
      <c r="E518" s="45">
        <f>$T$40</f>
        <v>0</v>
      </c>
      <c r="F518" s="45">
        <f>$U$40</f>
        <v>0</v>
      </c>
      <c r="G518" s="45">
        <f>$V$40</f>
        <v>0</v>
      </c>
      <c r="H518" s="45">
        <f>$W$40</f>
        <v>0</v>
      </c>
      <c r="I518" s="45">
        <f>$X$40</f>
        <v>0</v>
      </c>
      <c r="J518" s="52">
        <f>$Y$40</f>
        <v>0</v>
      </c>
      <c r="K518" s="45"/>
      <c r="L518" s="45"/>
      <c r="M518" s="92"/>
    </row>
    <row r="519" spans="1:13" ht="16.5" customHeight="1">
      <c r="A519" s="91"/>
      <c r="B519" s="45" t="s">
        <v>61</v>
      </c>
      <c r="C519" s="45">
        <f>$R$41</f>
        <v>0</v>
      </c>
      <c r="D519" s="45">
        <f>$S$41</f>
        <v>0</v>
      </c>
      <c r="E519" s="45">
        <f>$T$41</f>
        <v>0</v>
      </c>
      <c r="F519" s="45">
        <f>$U$41</f>
        <v>0</v>
      </c>
      <c r="G519" s="45">
        <f>$V$41</f>
        <v>0</v>
      </c>
      <c r="H519" s="45">
        <f>$W$41</f>
        <v>0</v>
      </c>
      <c r="I519" s="45">
        <f>$X$41</f>
        <v>0</v>
      </c>
      <c r="J519" s="52">
        <f>$Y$41</f>
        <v>0</v>
      </c>
      <c r="K519" s="45"/>
      <c r="L519" s="45"/>
      <c r="M519" s="92"/>
    </row>
    <row r="520" spans="1:13" ht="16.5" customHeight="1">
      <c r="A520" s="91"/>
      <c r="B520" s="45" t="s">
        <v>103</v>
      </c>
      <c r="C520" s="45">
        <f>$R$42</f>
        <v>0</v>
      </c>
      <c r="D520" s="45">
        <f>$S$42</f>
        <v>0</v>
      </c>
      <c r="E520" s="45">
        <f>$T$42</f>
        <v>0</v>
      </c>
      <c r="F520" s="45">
        <f>$U$42</f>
        <v>0</v>
      </c>
      <c r="G520" s="45">
        <f>$V$42</f>
        <v>0</v>
      </c>
      <c r="H520" s="45">
        <f>$W$42</f>
        <v>0</v>
      </c>
      <c r="I520" s="45">
        <f>$X$42</f>
        <v>0</v>
      </c>
      <c r="J520" s="52">
        <f>$Y$42</f>
        <v>0</v>
      </c>
      <c r="K520" s="45"/>
      <c r="L520" s="45"/>
      <c r="M520" s="92"/>
    </row>
    <row r="521" spans="1:13" ht="16.5" customHeight="1">
      <c r="A521" s="91"/>
      <c r="B521" s="45" t="s">
        <v>62</v>
      </c>
      <c r="C521" s="45">
        <f>$R$43</f>
        <v>0</v>
      </c>
      <c r="D521" s="45">
        <f>$S$43</f>
        <v>0</v>
      </c>
      <c r="E521" s="45">
        <f>$T$43</f>
        <v>0</v>
      </c>
      <c r="F521" s="45">
        <f>$U$43</f>
        <v>0</v>
      </c>
      <c r="G521" s="45">
        <f>$V$43</f>
        <v>0</v>
      </c>
      <c r="H521" s="45">
        <f>$W$43</f>
        <v>0</v>
      </c>
      <c r="I521" s="45">
        <f>$X$43</f>
        <v>0</v>
      </c>
      <c r="J521" s="96">
        <f>$Y$43</f>
        <v>0</v>
      </c>
      <c r="K521" s="45"/>
      <c r="L521" s="45"/>
      <c r="M521" s="92"/>
    </row>
    <row r="522" spans="1:13" ht="16.5" customHeight="1">
      <c r="A522" s="91"/>
      <c r="B522" s="45" t="s">
        <v>63</v>
      </c>
      <c r="C522" s="45" t="e">
        <f>$R$44</f>
        <v>#DIV/0!</v>
      </c>
      <c r="D522" s="45" t="e">
        <f>$S$44</f>
        <v>#DIV/0!</v>
      </c>
      <c r="E522" s="45" t="e">
        <f>$T$44</f>
        <v>#DIV/0!</v>
      </c>
      <c r="F522" s="45" t="e">
        <f>$U$44</f>
        <v>#DIV/0!</v>
      </c>
      <c r="G522" s="45" t="e">
        <f>$V$44</f>
        <v>#DIV/0!</v>
      </c>
      <c r="H522" s="45" t="e">
        <f>$W$44</f>
        <v>#DIV/0!</v>
      </c>
      <c r="I522" s="94" t="e">
        <f>$X$44</f>
        <v>#DIV/0!</v>
      </c>
      <c r="J522" s="96" t="s">
        <v>97</v>
      </c>
      <c r="K522" s="129"/>
      <c r="L522" s="129"/>
      <c r="M522" s="130"/>
    </row>
    <row r="523" spans="1:13" ht="16.5" customHeight="1" thickBot="1">
      <c r="A523" s="93"/>
      <c r="B523" s="73" t="s">
        <v>64</v>
      </c>
      <c r="C523" s="73" t="e">
        <f>$R$45</f>
        <v>#DIV/0!</v>
      </c>
      <c r="D523" s="73" t="e">
        <f>$S$45</f>
        <v>#DIV/0!</v>
      </c>
      <c r="E523" s="73" t="e">
        <f>$T$45</f>
        <v>#DIV/0!</v>
      </c>
      <c r="F523" s="73" t="e">
        <f>$U$45</f>
        <v>#DIV/0!</v>
      </c>
      <c r="G523" s="73" t="e">
        <f>$V$45</f>
        <v>#DIV/0!</v>
      </c>
      <c r="H523" s="73" t="e">
        <f>$W$45</f>
        <v>#DIV/0!</v>
      </c>
      <c r="I523" s="95" t="e">
        <f>$X$45</f>
        <v>#DIV/0!</v>
      </c>
      <c r="J523" s="97" t="s">
        <v>98</v>
      </c>
      <c r="K523" s="131"/>
      <c r="L523" s="131"/>
      <c r="M523" s="132"/>
    </row>
    <row r="524" spans="1:13" ht="16.5" customHeight="1">
      <c r="A524" s="41"/>
      <c r="C524" s="41"/>
      <c r="D524" s="41"/>
      <c r="E524" s="41"/>
      <c r="F524" s="41"/>
      <c r="G524" s="41"/>
      <c r="H524" s="41"/>
      <c r="I524" s="41"/>
      <c r="K524" s="41"/>
      <c r="L524" s="41"/>
      <c r="M524" s="42"/>
    </row>
    <row r="525" spans="1:13" ht="16.5" customHeight="1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9"/>
    </row>
  </sheetData>
  <mergeCells count="71">
    <mergeCell ref="A76:M76"/>
    <mergeCell ref="A91:M91"/>
    <mergeCell ref="A106:M106"/>
    <mergeCell ref="A1:M1"/>
    <mergeCell ref="A16:M16"/>
    <mergeCell ref="A31:M31"/>
    <mergeCell ref="K27:M28"/>
    <mergeCell ref="K42:M43"/>
    <mergeCell ref="K57:M58"/>
    <mergeCell ref="K72:M73"/>
    <mergeCell ref="A46:M46"/>
    <mergeCell ref="A61:M61"/>
    <mergeCell ref="O1:AC1"/>
    <mergeCell ref="A256:M256"/>
    <mergeCell ref="A121:M121"/>
    <mergeCell ref="A136:M136"/>
    <mergeCell ref="A151:M151"/>
    <mergeCell ref="A166:M166"/>
    <mergeCell ref="A181:M181"/>
    <mergeCell ref="K162:M163"/>
    <mergeCell ref="K177:M178"/>
    <mergeCell ref="A196:M196"/>
    <mergeCell ref="K87:M88"/>
    <mergeCell ref="K102:M103"/>
    <mergeCell ref="K117:M118"/>
    <mergeCell ref="K132:M133"/>
    <mergeCell ref="K147:M148"/>
    <mergeCell ref="K12:M13"/>
    <mergeCell ref="A331:M331"/>
    <mergeCell ref="A421:M421"/>
    <mergeCell ref="A436:M436"/>
    <mergeCell ref="A451:M451"/>
    <mergeCell ref="A346:M346"/>
    <mergeCell ref="A361:M361"/>
    <mergeCell ref="A376:M376"/>
    <mergeCell ref="A391:M391"/>
    <mergeCell ref="A406:M406"/>
    <mergeCell ref="K342:M343"/>
    <mergeCell ref="K357:M358"/>
    <mergeCell ref="K372:M373"/>
    <mergeCell ref="K387:M388"/>
    <mergeCell ref="K402:M403"/>
    <mergeCell ref="K192:M193"/>
    <mergeCell ref="K207:M208"/>
    <mergeCell ref="K222:M223"/>
    <mergeCell ref="K237:M238"/>
    <mergeCell ref="K252:M253"/>
    <mergeCell ref="A211:M211"/>
    <mergeCell ref="A226:M226"/>
    <mergeCell ref="A241:M241"/>
    <mergeCell ref="K267:M268"/>
    <mergeCell ref="K282:M283"/>
    <mergeCell ref="K297:M298"/>
    <mergeCell ref="K312:M313"/>
    <mergeCell ref="K327:M328"/>
    <mergeCell ref="A271:M271"/>
    <mergeCell ref="A286:M286"/>
    <mergeCell ref="A301:M301"/>
    <mergeCell ref="A316:M316"/>
    <mergeCell ref="K492:M493"/>
    <mergeCell ref="K507:M508"/>
    <mergeCell ref="K522:M523"/>
    <mergeCell ref="K417:M418"/>
    <mergeCell ref="K432:M433"/>
    <mergeCell ref="K447:M448"/>
    <mergeCell ref="K462:M463"/>
    <mergeCell ref="K477:M478"/>
    <mergeCell ref="A496:M496"/>
    <mergeCell ref="A511:M511"/>
    <mergeCell ref="A466:M466"/>
    <mergeCell ref="A481:M481"/>
  </mergeCells>
  <phoneticPr fontId="3" type="noConversion"/>
  <conditionalFormatting sqref="R3:Y37">
    <cfRule type="cellIs" dxfId="184" priority="108" operator="lessThan">
      <formula>60</formula>
    </cfRule>
    <cfRule type="cellIs" dxfId="183" priority="109" operator="greaterThanOrEqual">
      <formula>90</formula>
    </cfRule>
  </conditionalFormatting>
  <conditionalFormatting sqref="C4:J4">
    <cfRule type="cellIs" dxfId="182" priority="35" operator="lessThan">
      <formula>60</formula>
    </cfRule>
  </conditionalFormatting>
  <conditionalFormatting sqref="C19:J19">
    <cfRule type="cellIs" dxfId="181" priority="34" operator="lessThan">
      <formula>60</formula>
    </cfRule>
  </conditionalFormatting>
  <conditionalFormatting sqref="C34:J34">
    <cfRule type="cellIs" dxfId="180" priority="33" operator="lessThan">
      <formula>60</formula>
    </cfRule>
  </conditionalFormatting>
  <conditionalFormatting sqref="C49:J49">
    <cfRule type="cellIs" dxfId="179" priority="32" operator="lessThan">
      <formula>60</formula>
    </cfRule>
  </conditionalFormatting>
  <conditionalFormatting sqref="C64:J64">
    <cfRule type="cellIs" dxfId="178" priority="31" operator="lessThan">
      <formula>60</formula>
    </cfRule>
  </conditionalFormatting>
  <conditionalFormatting sqref="C79:J79">
    <cfRule type="cellIs" dxfId="177" priority="30" operator="lessThan">
      <formula>60</formula>
    </cfRule>
  </conditionalFormatting>
  <conditionalFormatting sqref="C94:J94">
    <cfRule type="cellIs" dxfId="176" priority="29" operator="lessThan">
      <formula>60</formula>
    </cfRule>
  </conditionalFormatting>
  <conditionalFormatting sqref="C109:J109">
    <cfRule type="cellIs" dxfId="175" priority="28" operator="lessThan">
      <formula>60</formula>
    </cfRule>
  </conditionalFormatting>
  <conditionalFormatting sqref="C124:J124">
    <cfRule type="cellIs" dxfId="174" priority="27" operator="lessThan">
      <formula>60</formula>
    </cfRule>
  </conditionalFormatting>
  <conditionalFormatting sqref="C139:J139">
    <cfRule type="cellIs" dxfId="173" priority="26" operator="lessThan">
      <formula>60</formula>
    </cfRule>
  </conditionalFormatting>
  <conditionalFormatting sqref="C154:J154">
    <cfRule type="cellIs" dxfId="172" priority="25" operator="lessThan">
      <formula>60</formula>
    </cfRule>
  </conditionalFormatting>
  <conditionalFormatting sqref="C169:J169">
    <cfRule type="cellIs" dxfId="171" priority="24" operator="lessThan">
      <formula>60</formula>
    </cfRule>
  </conditionalFormatting>
  <conditionalFormatting sqref="C184:J184">
    <cfRule type="cellIs" dxfId="170" priority="23" operator="lessThan">
      <formula>60</formula>
    </cfRule>
  </conditionalFormatting>
  <conditionalFormatting sqref="C199:J199">
    <cfRule type="cellIs" dxfId="169" priority="22" operator="lessThan">
      <formula>60</formula>
    </cfRule>
  </conditionalFormatting>
  <conditionalFormatting sqref="C214:J214">
    <cfRule type="cellIs" dxfId="168" priority="21" operator="lessThan">
      <formula>60</formula>
    </cfRule>
  </conditionalFormatting>
  <conditionalFormatting sqref="C229:J229">
    <cfRule type="cellIs" dxfId="167" priority="20" operator="lessThan">
      <formula>60</formula>
    </cfRule>
  </conditionalFormatting>
  <conditionalFormatting sqref="C244:J244">
    <cfRule type="cellIs" dxfId="166" priority="19" operator="lessThan">
      <formula>60</formula>
    </cfRule>
  </conditionalFormatting>
  <conditionalFormatting sqref="C259:J259">
    <cfRule type="cellIs" dxfId="165" priority="18" operator="lessThan">
      <formula>60</formula>
    </cfRule>
  </conditionalFormatting>
  <conditionalFormatting sqref="C274:J274">
    <cfRule type="cellIs" dxfId="164" priority="17" operator="lessThan">
      <formula>60</formula>
    </cfRule>
  </conditionalFormatting>
  <conditionalFormatting sqref="C289:J289">
    <cfRule type="cellIs" dxfId="163" priority="16" operator="lessThan">
      <formula>60</formula>
    </cfRule>
  </conditionalFormatting>
  <conditionalFormatting sqref="C304:J304">
    <cfRule type="cellIs" dxfId="162" priority="15" operator="lessThan">
      <formula>60</formula>
    </cfRule>
  </conditionalFormatting>
  <conditionalFormatting sqref="C319:J319">
    <cfRule type="cellIs" dxfId="161" priority="14" operator="lessThan">
      <formula>60</formula>
    </cfRule>
  </conditionalFormatting>
  <conditionalFormatting sqref="C334:J334">
    <cfRule type="cellIs" dxfId="160" priority="13" operator="lessThan">
      <formula>60</formula>
    </cfRule>
  </conditionalFormatting>
  <conditionalFormatting sqref="C349:J349">
    <cfRule type="cellIs" dxfId="159" priority="12" operator="lessThan">
      <formula>60</formula>
    </cfRule>
  </conditionalFormatting>
  <conditionalFormatting sqref="C364:J364">
    <cfRule type="cellIs" dxfId="158" priority="11" operator="lessThan">
      <formula>60</formula>
    </cfRule>
  </conditionalFormatting>
  <conditionalFormatting sqref="C379:J379">
    <cfRule type="cellIs" dxfId="157" priority="10" operator="lessThan">
      <formula>60</formula>
    </cfRule>
  </conditionalFormatting>
  <conditionalFormatting sqref="C394:J394">
    <cfRule type="cellIs" dxfId="156" priority="9" operator="lessThan">
      <formula>60</formula>
    </cfRule>
  </conditionalFormatting>
  <conditionalFormatting sqref="C409:J409">
    <cfRule type="cellIs" dxfId="155" priority="8" operator="lessThan">
      <formula>60</formula>
    </cfRule>
  </conditionalFormatting>
  <conditionalFormatting sqref="C424:J424">
    <cfRule type="cellIs" dxfId="154" priority="7" operator="lessThan">
      <formula>60</formula>
    </cfRule>
  </conditionalFormatting>
  <conditionalFormatting sqref="C439:J439">
    <cfRule type="cellIs" dxfId="153" priority="6" operator="lessThan">
      <formula>60</formula>
    </cfRule>
  </conditionalFormatting>
  <conditionalFormatting sqref="C454:J454">
    <cfRule type="cellIs" dxfId="152" priority="5" operator="lessThan">
      <formula>60</formula>
    </cfRule>
  </conditionalFormatting>
  <conditionalFormatting sqref="C469:J469">
    <cfRule type="cellIs" dxfId="151" priority="4" operator="lessThan">
      <formula>60</formula>
    </cfRule>
  </conditionalFormatting>
  <conditionalFormatting sqref="C484:J484">
    <cfRule type="cellIs" dxfId="150" priority="3" operator="lessThan">
      <formula>60</formula>
    </cfRule>
  </conditionalFormatting>
  <conditionalFormatting sqref="C499:J499">
    <cfRule type="cellIs" dxfId="149" priority="2" operator="lessThan">
      <formula>60</formula>
    </cfRule>
  </conditionalFormatting>
  <conditionalFormatting sqref="C514:J514">
    <cfRule type="cellIs" dxfId="148" priority="1" operator="lessThan">
      <formula>60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1" manualBreakCount="11">
    <brk id="45" max="12" man="1"/>
    <brk id="90" max="12" man="1"/>
    <brk id="135" max="12" man="1"/>
    <brk id="180" max="12" man="1"/>
    <brk id="225" max="12" man="1"/>
    <brk id="270" max="12" man="1"/>
    <brk id="315" max="12" man="1"/>
    <brk id="360" max="12" man="1"/>
    <brk id="405" max="12" man="1"/>
    <brk id="450" max="12" man="1"/>
    <brk id="495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5"/>
  <sheetViews>
    <sheetView topLeftCell="N1" zoomScale="125" zoomScaleNormal="125" zoomScaleSheetLayoutView="125" workbookViewId="0">
      <selection activeCell="R3" sqref="R3"/>
    </sheetView>
  </sheetViews>
  <sheetFormatPr defaultRowHeight="16.5"/>
  <cols>
    <col min="1" max="1" width="6" style="40" customWidth="1"/>
    <col min="2" max="2" width="8" style="40" customWidth="1"/>
    <col min="3" max="12" width="5.625" style="40" customWidth="1"/>
    <col min="13" max="13" width="5.625" customWidth="1"/>
    <col min="15" max="15" width="4.875" customWidth="1"/>
    <col min="16" max="16" width="7.25" customWidth="1"/>
    <col min="17" max="17" width="6.125" customWidth="1"/>
    <col min="18" max="27" width="6.25" customWidth="1"/>
    <col min="28" max="29" width="6.125" customWidth="1"/>
  </cols>
  <sheetData>
    <row r="1" spans="1:29" ht="16.5" customHeight="1" thickBot="1">
      <c r="A1" s="133" t="str">
        <f>$O$1</f>
        <v>嘉義縣立嘉新國民中學○○上學期期末考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O1" s="131" t="str">
        <f>LEFT(成績登記簿!A1,12)&amp;"上學期期末考"</f>
        <v>嘉義縣立嘉新國民中學○○上學期期末考</v>
      </c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16.5" customHeight="1" thickBo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O2" s="43" t="s">
        <v>37</v>
      </c>
      <c r="P2" s="62" t="s">
        <v>65</v>
      </c>
      <c r="Q2" s="62" t="s">
        <v>71</v>
      </c>
      <c r="R2" s="62" t="s">
        <v>66</v>
      </c>
      <c r="S2" s="62" t="s">
        <v>56</v>
      </c>
      <c r="T2" s="62" t="s">
        <v>57</v>
      </c>
      <c r="U2" s="62" t="s">
        <v>67</v>
      </c>
      <c r="V2" s="62" t="s">
        <v>68</v>
      </c>
      <c r="W2" s="62" t="s">
        <v>69</v>
      </c>
      <c r="X2" s="62" t="s">
        <v>70</v>
      </c>
      <c r="Y2" s="62" t="s">
        <v>72</v>
      </c>
      <c r="Z2" s="63" t="s">
        <v>89</v>
      </c>
      <c r="AA2" s="64" t="s">
        <v>74</v>
      </c>
      <c r="AB2" s="65" t="s">
        <v>73</v>
      </c>
      <c r="AC2" s="66" t="s">
        <v>75</v>
      </c>
    </row>
    <row r="3" spans="1:29" ht="16.5" customHeight="1">
      <c r="A3" s="43" t="s">
        <v>0</v>
      </c>
      <c r="B3" s="62" t="s">
        <v>1</v>
      </c>
      <c r="C3" s="62" t="s">
        <v>90</v>
      </c>
      <c r="D3" s="62" t="s">
        <v>91</v>
      </c>
      <c r="E3" s="62" t="s">
        <v>92</v>
      </c>
      <c r="F3" s="62" t="s">
        <v>93</v>
      </c>
      <c r="G3" s="62" t="s">
        <v>94</v>
      </c>
      <c r="H3" s="62" t="s">
        <v>95</v>
      </c>
      <c r="I3" s="62" t="s">
        <v>96</v>
      </c>
      <c r="J3" s="62" t="s">
        <v>72</v>
      </c>
      <c r="K3" s="62" t="s">
        <v>89</v>
      </c>
      <c r="L3" s="62" t="s">
        <v>74</v>
      </c>
      <c r="M3" s="64" t="s">
        <v>73</v>
      </c>
      <c r="O3" s="44" t="s">
        <v>2</v>
      </c>
      <c r="P3" s="45">
        <f>成績登記簿!B3</f>
        <v>0</v>
      </c>
      <c r="Q3" s="45"/>
      <c r="R3" s="46"/>
      <c r="S3" s="46"/>
      <c r="T3" s="46"/>
      <c r="U3" s="46"/>
      <c r="V3" s="46"/>
      <c r="W3" s="46"/>
      <c r="X3" s="46"/>
      <c r="Y3" s="126" t="e">
        <f>AVERAGE(R3:X3)</f>
        <v>#DIV/0!</v>
      </c>
      <c r="Z3" s="47">
        <f>SUM(R3:X3)</f>
        <v>0</v>
      </c>
      <c r="AA3" s="58">
        <f>RANK(Z3,$Z$3:$Z$37,0)</f>
        <v>1</v>
      </c>
      <c r="AB3" s="49">
        <f>'01-02'!Z3</f>
        <v>0</v>
      </c>
      <c r="AC3" s="50">
        <f>Z3-AB3</f>
        <v>0</v>
      </c>
    </row>
    <row r="4" spans="1:29" ht="16.5" customHeight="1">
      <c r="A4" s="91" t="str">
        <f>O3</f>
        <v>01</v>
      </c>
      <c r="B4" s="45">
        <f>P3</f>
        <v>0</v>
      </c>
      <c r="C4" s="46">
        <f t="shared" ref="C4:M4" si="0">R3</f>
        <v>0</v>
      </c>
      <c r="D4" s="46">
        <f t="shared" si="0"/>
        <v>0</v>
      </c>
      <c r="E4" s="46">
        <f t="shared" si="0"/>
        <v>0</v>
      </c>
      <c r="F4" s="46">
        <f t="shared" si="0"/>
        <v>0</v>
      </c>
      <c r="G4" s="46">
        <f t="shared" si="0"/>
        <v>0</v>
      </c>
      <c r="H4" s="46">
        <f t="shared" si="0"/>
        <v>0</v>
      </c>
      <c r="I4" s="46">
        <f t="shared" si="0"/>
        <v>0</v>
      </c>
      <c r="J4" s="125" t="e">
        <f t="shared" si="0"/>
        <v>#DIV/0!</v>
      </c>
      <c r="K4" s="47">
        <f t="shared" si="0"/>
        <v>0</v>
      </c>
      <c r="L4" s="90">
        <f t="shared" si="0"/>
        <v>1</v>
      </c>
      <c r="M4" s="58">
        <f t="shared" si="0"/>
        <v>0</v>
      </c>
      <c r="O4" s="51" t="s">
        <v>3</v>
      </c>
      <c r="P4" s="52">
        <f>成績登記簿!B4</f>
        <v>0</v>
      </c>
      <c r="Q4" s="52"/>
      <c r="R4" s="53"/>
      <c r="S4" s="53"/>
      <c r="T4" s="53"/>
      <c r="U4" s="53"/>
      <c r="V4" s="53"/>
      <c r="W4" s="53"/>
      <c r="X4" s="53"/>
      <c r="Y4" s="127" t="e">
        <f t="shared" ref="Y4:Y37" si="1">AVERAGE(R4:X4)</f>
        <v>#DIV/0!</v>
      </c>
      <c r="Z4" s="54">
        <f t="shared" ref="Z4:Z37" si="2">SUM(R4:X4)</f>
        <v>0</v>
      </c>
      <c r="AA4" s="87">
        <f t="shared" ref="AA4:AA37" si="3">RANK(Z4,$Z$3:$Z$37,0)</f>
        <v>1</v>
      </c>
      <c r="AB4" s="55">
        <f>'01-02'!Z4</f>
        <v>0</v>
      </c>
      <c r="AC4" s="56">
        <f t="shared" ref="AC4:AC37" si="4">Z4-AB4</f>
        <v>0</v>
      </c>
    </row>
    <row r="5" spans="1:29" ht="16.5" customHeight="1">
      <c r="A5" s="91"/>
      <c r="B5" s="45"/>
      <c r="C5" s="45"/>
      <c r="D5" s="45"/>
      <c r="E5" s="45"/>
      <c r="F5" s="45"/>
      <c r="G5" s="45"/>
      <c r="H5" s="45"/>
      <c r="I5" s="45"/>
      <c r="J5" s="52"/>
      <c r="K5" s="45"/>
      <c r="L5" s="45"/>
      <c r="M5" s="92"/>
      <c r="O5" s="44" t="s">
        <v>4</v>
      </c>
      <c r="P5" s="45">
        <f>成績登記簿!B5</f>
        <v>0</v>
      </c>
      <c r="Q5" s="45"/>
      <c r="R5" s="46"/>
      <c r="S5" s="46"/>
      <c r="T5" s="46"/>
      <c r="U5" s="46"/>
      <c r="V5" s="46"/>
      <c r="W5" s="46"/>
      <c r="X5" s="46"/>
      <c r="Y5" s="126" t="e">
        <f t="shared" si="1"/>
        <v>#DIV/0!</v>
      </c>
      <c r="Z5" s="47">
        <f t="shared" si="2"/>
        <v>0</v>
      </c>
      <c r="AA5" s="58">
        <f t="shared" si="3"/>
        <v>1</v>
      </c>
      <c r="AB5" s="49">
        <f>'01-02'!Z5</f>
        <v>0</v>
      </c>
      <c r="AC5" s="50">
        <f t="shared" si="4"/>
        <v>0</v>
      </c>
    </row>
    <row r="6" spans="1:29" ht="16.5" customHeight="1">
      <c r="A6" s="91"/>
      <c r="B6" s="45" t="s">
        <v>58</v>
      </c>
      <c r="C6" s="45">
        <f>$R$38</f>
        <v>0</v>
      </c>
      <c r="D6" s="45">
        <f>$S$38</f>
        <v>0</v>
      </c>
      <c r="E6" s="45">
        <f>$T$38</f>
        <v>0</v>
      </c>
      <c r="F6" s="45">
        <f>$U$38</f>
        <v>0</v>
      </c>
      <c r="G6" s="45">
        <f>$V$38</f>
        <v>0</v>
      </c>
      <c r="H6" s="45">
        <f>$W$38</f>
        <v>0</v>
      </c>
      <c r="I6" s="45">
        <f>$X$38</f>
        <v>0</v>
      </c>
      <c r="J6" s="52">
        <f>$Y$38</f>
        <v>0</v>
      </c>
      <c r="K6" s="45"/>
      <c r="L6" s="45"/>
      <c r="M6" s="92"/>
      <c r="O6" s="51" t="s">
        <v>5</v>
      </c>
      <c r="P6" s="52">
        <f>成績登記簿!B6</f>
        <v>0</v>
      </c>
      <c r="Q6" s="52"/>
      <c r="R6" s="53"/>
      <c r="S6" s="53"/>
      <c r="T6" s="53"/>
      <c r="U6" s="53"/>
      <c r="V6" s="53"/>
      <c r="W6" s="53"/>
      <c r="X6" s="53"/>
      <c r="Y6" s="127" t="e">
        <f t="shared" si="1"/>
        <v>#DIV/0!</v>
      </c>
      <c r="Z6" s="54">
        <f t="shared" si="2"/>
        <v>0</v>
      </c>
      <c r="AA6" s="87">
        <f t="shared" si="3"/>
        <v>1</v>
      </c>
      <c r="AB6" s="55">
        <f>'01-02'!Z6</f>
        <v>0</v>
      </c>
      <c r="AC6" s="56">
        <f t="shared" si="4"/>
        <v>0</v>
      </c>
    </row>
    <row r="7" spans="1:29" ht="16.5" customHeight="1">
      <c r="A7" s="91"/>
      <c r="B7" s="45" t="s">
        <v>59</v>
      </c>
      <c r="C7" s="45">
        <f>$R$39</f>
        <v>0</v>
      </c>
      <c r="D7" s="45">
        <f>$S$39</f>
        <v>0</v>
      </c>
      <c r="E7" s="45">
        <f>$T$39</f>
        <v>0</v>
      </c>
      <c r="F7" s="45">
        <f>$U$39</f>
        <v>0</v>
      </c>
      <c r="G7" s="45">
        <f>$V$39</f>
        <v>0</v>
      </c>
      <c r="H7" s="45">
        <f>$W$39</f>
        <v>0</v>
      </c>
      <c r="I7" s="45">
        <f>$X$39</f>
        <v>0</v>
      </c>
      <c r="J7" s="52">
        <f>$Y$39</f>
        <v>0</v>
      </c>
      <c r="K7" s="45"/>
      <c r="L7" s="45"/>
      <c r="M7" s="92"/>
      <c r="O7" s="44" t="s">
        <v>6</v>
      </c>
      <c r="P7" s="45">
        <f>成績登記簿!B7</f>
        <v>0</v>
      </c>
      <c r="Q7" s="45"/>
      <c r="R7" s="46"/>
      <c r="S7" s="46"/>
      <c r="T7" s="46"/>
      <c r="U7" s="46"/>
      <c r="V7" s="46"/>
      <c r="W7" s="46"/>
      <c r="X7" s="46"/>
      <c r="Y7" s="126" t="e">
        <f t="shared" si="1"/>
        <v>#DIV/0!</v>
      </c>
      <c r="Z7" s="47">
        <f t="shared" si="2"/>
        <v>0</v>
      </c>
      <c r="AA7" s="58">
        <f t="shared" si="3"/>
        <v>1</v>
      </c>
      <c r="AB7" s="49">
        <f>'01-02'!Z7</f>
        <v>0</v>
      </c>
      <c r="AC7" s="50">
        <f t="shared" si="4"/>
        <v>0</v>
      </c>
    </row>
    <row r="8" spans="1:29" ht="16.5" customHeight="1">
      <c r="A8" s="91"/>
      <c r="B8" s="45" t="s">
        <v>60</v>
      </c>
      <c r="C8" s="45">
        <f>$R$40</f>
        <v>0</v>
      </c>
      <c r="D8" s="45">
        <f>$S$40</f>
        <v>0</v>
      </c>
      <c r="E8" s="45">
        <f>$T$40</f>
        <v>0</v>
      </c>
      <c r="F8" s="45">
        <f>$U$40</f>
        <v>0</v>
      </c>
      <c r="G8" s="45">
        <f>$V$40</f>
        <v>0</v>
      </c>
      <c r="H8" s="45">
        <f>$W$40</f>
        <v>0</v>
      </c>
      <c r="I8" s="45">
        <f>$X$40</f>
        <v>0</v>
      </c>
      <c r="J8" s="52">
        <f>$Y$40</f>
        <v>0</v>
      </c>
      <c r="K8" s="45"/>
      <c r="L8" s="45"/>
      <c r="M8" s="92"/>
      <c r="O8" s="51" t="s">
        <v>7</v>
      </c>
      <c r="P8" s="52">
        <f>成績登記簿!B8</f>
        <v>0</v>
      </c>
      <c r="Q8" s="52"/>
      <c r="R8" s="53"/>
      <c r="S8" s="53"/>
      <c r="T8" s="53"/>
      <c r="U8" s="53"/>
      <c r="V8" s="53"/>
      <c r="W8" s="53"/>
      <c r="X8" s="53"/>
      <c r="Y8" s="127" t="e">
        <f t="shared" si="1"/>
        <v>#DIV/0!</v>
      </c>
      <c r="Z8" s="54">
        <f t="shared" si="2"/>
        <v>0</v>
      </c>
      <c r="AA8" s="87">
        <f t="shared" si="3"/>
        <v>1</v>
      </c>
      <c r="AB8" s="55">
        <f>'01-02'!Z8</f>
        <v>0</v>
      </c>
      <c r="AC8" s="56">
        <f t="shared" si="4"/>
        <v>0</v>
      </c>
    </row>
    <row r="9" spans="1:29" ht="16.5" customHeight="1">
      <c r="A9" s="91"/>
      <c r="B9" s="45" t="s">
        <v>61</v>
      </c>
      <c r="C9" s="45">
        <f>$R$41</f>
        <v>0</v>
      </c>
      <c r="D9" s="45">
        <f>$S$41</f>
        <v>0</v>
      </c>
      <c r="E9" s="45">
        <f>$T$41</f>
        <v>0</v>
      </c>
      <c r="F9" s="45">
        <f>$U$41</f>
        <v>0</v>
      </c>
      <c r="G9" s="45">
        <f>$V$41</f>
        <v>0</v>
      </c>
      <c r="H9" s="45">
        <f>$W$41</f>
        <v>0</v>
      </c>
      <c r="I9" s="45">
        <f>$X$41</f>
        <v>0</v>
      </c>
      <c r="J9" s="52">
        <f>$Y$41</f>
        <v>0</v>
      </c>
      <c r="K9" s="45"/>
      <c r="L9" s="45"/>
      <c r="M9" s="92"/>
      <c r="O9" s="44" t="s">
        <v>8</v>
      </c>
      <c r="P9" s="45">
        <f>成績登記簿!B9</f>
        <v>0</v>
      </c>
      <c r="Q9" s="45"/>
      <c r="R9" s="46"/>
      <c r="S9" s="46"/>
      <c r="T9" s="46"/>
      <c r="U9" s="46"/>
      <c r="V9" s="46"/>
      <c r="W9" s="46"/>
      <c r="X9" s="46"/>
      <c r="Y9" s="126" t="e">
        <f t="shared" si="1"/>
        <v>#DIV/0!</v>
      </c>
      <c r="Z9" s="47">
        <f t="shared" si="2"/>
        <v>0</v>
      </c>
      <c r="AA9" s="58">
        <f t="shared" si="3"/>
        <v>1</v>
      </c>
      <c r="AB9" s="49">
        <f>'01-02'!Z9</f>
        <v>0</v>
      </c>
      <c r="AC9" s="50">
        <f t="shared" si="4"/>
        <v>0</v>
      </c>
    </row>
    <row r="10" spans="1:29" ht="16.5" customHeight="1">
      <c r="A10" s="91"/>
      <c r="B10" s="45" t="s">
        <v>103</v>
      </c>
      <c r="C10" s="45">
        <f>$R$42</f>
        <v>0</v>
      </c>
      <c r="D10" s="45">
        <f>$S$42</f>
        <v>0</v>
      </c>
      <c r="E10" s="45">
        <f>$T$42</f>
        <v>0</v>
      </c>
      <c r="F10" s="45">
        <f>$U$42</f>
        <v>0</v>
      </c>
      <c r="G10" s="45">
        <f>$V$42</f>
        <v>0</v>
      </c>
      <c r="H10" s="45">
        <f>$W$42</f>
        <v>0</v>
      </c>
      <c r="I10" s="45">
        <f>$X$42</f>
        <v>0</v>
      </c>
      <c r="J10" s="52">
        <f>$Y$42</f>
        <v>0</v>
      </c>
      <c r="K10" s="45"/>
      <c r="L10" s="45"/>
      <c r="M10" s="92"/>
      <c r="O10" s="51" t="s">
        <v>9</v>
      </c>
      <c r="P10" s="52">
        <f>成績登記簿!B10</f>
        <v>0</v>
      </c>
      <c r="Q10" s="52"/>
      <c r="R10" s="53"/>
      <c r="S10" s="53"/>
      <c r="T10" s="53"/>
      <c r="U10" s="53"/>
      <c r="V10" s="53"/>
      <c r="W10" s="53"/>
      <c r="X10" s="53"/>
      <c r="Y10" s="127" t="e">
        <f t="shared" si="1"/>
        <v>#DIV/0!</v>
      </c>
      <c r="Z10" s="54">
        <f t="shared" si="2"/>
        <v>0</v>
      </c>
      <c r="AA10" s="87">
        <f t="shared" si="3"/>
        <v>1</v>
      </c>
      <c r="AB10" s="55">
        <f>'01-02'!Z10</f>
        <v>0</v>
      </c>
      <c r="AC10" s="56">
        <f t="shared" si="4"/>
        <v>0</v>
      </c>
    </row>
    <row r="11" spans="1:29" ht="16.5" customHeight="1">
      <c r="A11" s="91"/>
      <c r="B11" s="45" t="s">
        <v>62</v>
      </c>
      <c r="C11" s="45">
        <f>$R$43</f>
        <v>0</v>
      </c>
      <c r="D11" s="45">
        <f>$S$43</f>
        <v>0</v>
      </c>
      <c r="E11" s="45">
        <f>$T$43</f>
        <v>0</v>
      </c>
      <c r="F11" s="45">
        <f>$U$43</f>
        <v>0</v>
      </c>
      <c r="G11" s="45">
        <f>$V$43</f>
        <v>0</v>
      </c>
      <c r="H11" s="45">
        <f>$W$43</f>
        <v>0</v>
      </c>
      <c r="I11" s="45">
        <f>$X$43</f>
        <v>0</v>
      </c>
      <c r="J11" s="96">
        <f>$Y$43</f>
        <v>0</v>
      </c>
      <c r="K11" s="45"/>
      <c r="L11" s="45"/>
      <c r="M11" s="92"/>
      <c r="O11" s="44" t="s">
        <v>10</v>
      </c>
      <c r="P11" s="45">
        <f>成績登記簿!B11</f>
        <v>0</v>
      </c>
      <c r="Q11" s="45"/>
      <c r="R11" s="46"/>
      <c r="S11" s="46"/>
      <c r="T11" s="46"/>
      <c r="U11" s="46"/>
      <c r="V11" s="46"/>
      <c r="W11" s="46"/>
      <c r="X11" s="46"/>
      <c r="Y11" s="126" t="e">
        <f t="shared" si="1"/>
        <v>#DIV/0!</v>
      </c>
      <c r="Z11" s="47">
        <f t="shared" si="2"/>
        <v>0</v>
      </c>
      <c r="AA11" s="58">
        <f t="shared" si="3"/>
        <v>1</v>
      </c>
      <c r="AB11" s="49">
        <f>'01-02'!Z11</f>
        <v>0</v>
      </c>
      <c r="AC11" s="50">
        <f t="shared" si="4"/>
        <v>0</v>
      </c>
    </row>
    <row r="12" spans="1:29" ht="16.5" customHeight="1">
      <c r="A12" s="91"/>
      <c r="B12" s="45" t="s">
        <v>63</v>
      </c>
      <c r="C12" s="45" t="e">
        <f>$R$44</f>
        <v>#DIV/0!</v>
      </c>
      <c r="D12" s="45" t="e">
        <f>$S$44</f>
        <v>#DIV/0!</v>
      </c>
      <c r="E12" s="45" t="e">
        <f>$T$44</f>
        <v>#DIV/0!</v>
      </c>
      <c r="F12" s="45" t="e">
        <f>$U$44</f>
        <v>#DIV/0!</v>
      </c>
      <c r="G12" s="45" t="e">
        <f>$V$44</f>
        <v>#DIV/0!</v>
      </c>
      <c r="H12" s="45" t="e">
        <f>$W$44</f>
        <v>#DIV/0!</v>
      </c>
      <c r="I12" s="94" t="e">
        <f>$X$44</f>
        <v>#DIV/0!</v>
      </c>
      <c r="J12" s="96" t="s">
        <v>97</v>
      </c>
      <c r="K12" s="129"/>
      <c r="L12" s="129"/>
      <c r="M12" s="130"/>
      <c r="O12" s="51" t="s">
        <v>11</v>
      </c>
      <c r="P12" s="52">
        <f>成績登記簿!B12</f>
        <v>0</v>
      </c>
      <c r="Q12" s="52"/>
      <c r="R12" s="53"/>
      <c r="S12" s="53"/>
      <c r="T12" s="53"/>
      <c r="U12" s="53"/>
      <c r="V12" s="53"/>
      <c r="W12" s="53"/>
      <c r="X12" s="53"/>
      <c r="Y12" s="127" t="e">
        <f t="shared" si="1"/>
        <v>#DIV/0!</v>
      </c>
      <c r="Z12" s="54">
        <f t="shared" si="2"/>
        <v>0</v>
      </c>
      <c r="AA12" s="87">
        <f t="shared" si="3"/>
        <v>1</v>
      </c>
      <c r="AB12" s="55">
        <f>'01-02'!Z12</f>
        <v>0</v>
      </c>
      <c r="AC12" s="56">
        <f t="shared" si="4"/>
        <v>0</v>
      </c>
    </row>
    <row r="13" spans="1:29" ht="16.5" customHeight="1" thickBot="1">
      <c r="A13" s="93"/>
      <c r="B13" s="73" t="s">
        <v>64</v>
      </c>
      <c r="C13" s="73" t="e">
        <f>$R$45</f>
        <v>#DIV/0!</v>
      </c>
      <c r="D13" s="73" t="e">
        <f>$S$45</f>
        <v>#DIV/0!</v>
      </c>
      <c r="E13" s="73" t="e">
        <f>$T$45</f>
        <v>#DIV/0!</v>
      </c>
      <c r="F13" s="73" t="e">
        <f>$U$45</f>
        <v>#DIV/0!</v>
      </c>
      <c r="G13" s="73" t="e">
        <f>$V$45</f>
        <v>#DIV/0!</v>
      </c>
      <c r="H13" s="73" t="e">
        <f>$W$45</f>
        <v>#DIV/0!</v>
      </c>
      <c r="I13" s="95" t="e">
        <f>$X$45</f>
        <v>#DIV/0!</v>
      </c>
      <c r="J13" s="97" t="s">
        <v>98</v>
      </c>
      <c r="K13" s="131"/>
      <c r="L13" s="131"/>
      <c r="M13" s="132"/>
      <c r="O13" s="44" t="s">
        <v>12</v>
      </c>
      <c r="P13" s="45">
        <f>成績登記簿!B13</f>
        <v>0</v>
      </c>
      <c r="Q13" s="45"/>
      <c r="R13" s="46"/>
      <c r="S13" s="46"/>
      <c r="T13" s="46"/>
      <c r="U13" s="46"/>
      <c r="V13" s="46"/>
      <c r="W13" s="46"/>
      <c r="X13" s="46"/>
      <c r="Y13" s="126" t="e">
        <f t="shared" si="1"/>
        <v>#DIV/0!</v>
      </c>
      <c r="Z13" s="47">
        <f t="shared" si="2"/>
        <v>0</v>
      </c>
      <c r="AA13" s="58">
        <f t="shared" si="3"/>
        <v>1</v>
      </c>
      <c r="AB13" s="49">
        <f>'01-02'!Z13</f>
        <v>0</v>
      </c>
      <c r="AC13" s="50">
        <f t="shared" si="4"/>
        <v>0</v>
      </c>
    </row>
    <row r="14" spans="1:29" ht="16.5" customHeight="1">
      <c r="A14" s="41"/>
      <c r="C14" s="41"/>
      <c r="D14" s="41"/>
      <c r="E14" s="41"/>
      <c r="F14" s="41"/>
      <c r="G14" s="41"/>
      <c r="H14" s="41"/>
      <c r="I14" s="41"/>
      <c r="K14" s="41"/>
      <c r="L14" s="41"/>
      <c r="M14" s="42"/>
      <c r="O14" s="51" t="s">
        <v>13</v>
      </c>
      <c r="P14" s="52">
        <f>成績登記簿!B14</f>
        <v>0</v>
      </c>
      <c r="Q14" s="52"/>
      <c r="R14" s="53"/>
      <c r="S14" s="53"/>
      <c r="T14" s="53"/>
      <c r="U14" s="53"/>
      <c r="V14" s="53"/>
      <c r="W14" s="53"/>
      <c r="X14" s="53"/>
      <c r="Y14" s="127" t="e">
        <f t="shared" si="1"/>
        <v>#DIV/0!</v>
      </c>
      <c r="Z14" s="54">
        <f t="shared" si="2"/>
        <v>0</v>
      </c>
      <c r="AA14" s="87">
        <f t="shared" si="3"/>
        <v>1</v>
      </c>
      <c r="AB14" s="55">
        <f>'01-02'!Z14</f>
        <v>0</v>
      </c>
      <c r="AC14" s="56">
        <f t="shared" si="4"/>
        <v>0</v>
      </c>
    </row>
    <row r="15" spans="1:29" ht="16.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  <c r="O15" s="44" t="s">
        <v>14</v>
      </c>
      <c r="P15" s="45">
        <f>成績登記簿!B15</f>
        <v>0</v>
      </c>
      <c r="Q15" s="45"/>
      <c r="R15" s="46"/>
      <c r="S15" s="46"/>
      <c r="T15" s="46"/>
      <c r="U15" s="46"/>
      <c r="V15" s="46"/>
      <c r="W15" s="46"/>
      <c r="X15" s="46"/>
      <c r="Y15" s="126" t="e">
        <f t="shared" si="1"/>
        <v>#DIV/0!</v>
      </c>
      <c r="Z15" s="47">
        <f t="shared" si="2"/>
        <v>0</v>
      </c>
      <c r="AA15" s="58">
        <f t="shared" si="3"/>
        <v>1</v>
      </c>
      <c r="AB15" s="49">
        <f>'01-02'!Z15</f>
        <v>0</v>
      </c>
      <c r="AC15" s="50">
        <f t="shared" si="4"/>
        <v>0</v>
      </c>
    </row>
    <row r="16" spans="1:29" ht="16.5" customHeight="1">
      <c r="A16" s="133" t="str">
        <f>$A$1</f>
        <v>嘉義縣立嘉新國民中學○○上學期期末考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O16" s="51" t="s">
        <v>15</v>
      </c>
      <c r="P16" s="52">
        <f>成績登記簿!B16</f>
        <v>0</v>
      </c>
      <c r="Q16" s="52"/>
      <c r="R16" s="53"/>
      <c r="S16" s="53"/>
      <c r="T16" s="53"/>
      <c r="U16" s="53"/>
      <c r="V16" s="53"/>
      <c r="W16" s="53"/>
      <c r="X16" s="53"/>
      <c r="Y16" s="127" t="e">
        <f t="shared" si="1"/>
        <v>#DIV/0!</v>
      </c>
      <c r="Z16" s="54">
        <f t="shared" si="2"/>
        <v>0</v>
      </c>
      <c r="AA16" s="87">
        <f t="shared" si="3"/>
        <v>1</v>
      </c>
      <c r="AB16" s="55">
        <f>'01-02'!Z16</f>
        <v>0</v>
      </c>
      <c r="AC16" s="56">
        <f t="shared" si="4"/>
        <v>0</v>
      </c>
    </row>
    <row r="17" spans="1:29" ht="16.5" customHeight="1" thickBo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  <c r="O17" s="44" t="s">
        <v>16</v>
      </c>
      <c r="P17" s="45">
        <f>成績登記簿!B17</f>
        <v>0</v>
      </c>
      <c r="Q17" s="45"/>
      <c r="R17" s="46"/>
      <c r="S17" s="46"/>
      <c r="T17" s="46"/>
      <c r="U17" s="46"/>
      <c r="V17" s="46"/>
      <c r="W17" s="46"/>
      <c r="X17" s="46"/>
      <c r="Y17" s="126" t="e">
        <f t="shared" si="1"/>
        <v>#DIV/0!</v>
      </c>
      <c r="Z17" s="47">
        <f t="shared" si="2"/>
        <v>0</v>
      </c>
      <c r="AA17" s="58">
        <f t="shared" si="3"/>
        <v>1</v>
      </c>
      <c r="AB17" s="49">
        <f>'01-02'!Z17</f>
        <v>0</v>
      </c>
      <c r="AC17" s="50">
        <f t="shared" si="4"/>
        <v>0</v>
      </c>
    </row>
    <row r="18" spans="1:29" ht="16.5" customHeight="1">
      <c r="A18" s="43" t="s">
        <v>0</v>
      </c>
      <c r="B18" s="62" t="s">
        <v>1</v>
      </c>
      <c r="C18" s="62" t="s">
        <v>90</v>
      </c>
      <c r="D18" s="62" t="s">
        <v>91</v>
      </c>
      <c r="E18" s="62" t="s">
        <v>92</v>
      </c>
      <c r="F18" s="62" t="s">
        <v>93</v>
      </c>
      <c r="G18" s="62" t="s">
        <v>94</v>
      </c>
      <c r="H18" s="62" t="s">
        <v>95</v>
      </c>
      <c r="I18" s="62" t="s">
        <v>96</v>
      </c>
      <c r="J18" s="62" t="s">
        <v>72</v>
      </c>
      <c r="K18" s="62" t="s">
        <v>89</v>
      </c>
      <c r="L18" s="62" t="s">
        <v>74</v>
      </c>
      <c r="M18" s="64" t="s">
        <v>73</v>
      </c>
      <c r="O18" s="51" t="s">
        <v>17</v>
      </c>
      <c r="P18" s="52">
        <f>成績登記簿!B18</f>
        <v>0</v>
      </c>
      <c r="Q18" s="52"/>
      <c r="R18" s="53"/>
      <c r="S18" s="53"/>
      <c r="T18" s="53"/>
      <c r="U18" s="53"/>
      <c r="V18" s="53"/>
      <c r="W18" s="53"/>
      <c r="X18" s="53"/>
      <c r="Y18" s="127" t="e">
        <f t="shared" si="1"/>
        <v>#DIV/0!</v>
      </c>
      <c r="Z18" s="54">
        <f t="shared" si="2"/>
        <v>0</v>
      </c>
      <c r="AA18" s="87">
        <f t="shared" si="3"/>
        <v>1</v>
      </c>
      <c r="AB18" s="55">
        <f>'01-02'!Z18</f>
        <v>0</v>
      </c>
      <c r="AC18" s="56">
        <f t="shared" si="4"/>
        <v>0</v>
      </c>
    </row>
    <row r="19" spans="1:29" ht="16.5" customHeight="1">
      <c r="A19" s="91" t="str">
        <f>O4</f>
        <v>02</v>
      </c>
      <c r="B19" s="45">
        <f>P4</f>
        <v>0</v>
      </c>
      <c r="C19" s="46">
        <f t="shared" ref="C19:M19" si="5">R4</f>
        <v>0</v>
      </c>
      <c r="D19" s="46">
        <f t="shared" si="5"/>
        <v>0</v>
      </c>
      <c r="E19" s="46">
        <f t="shared" si="5"/>
        <v>0</v>
      </c>
      <c r="F19" s="46">
        <f t="shared" si="5"/>
        <v>0</v>
      </c>
      <c r="G19" s="46">
        <f t="shared" si="5"/>
        <v>0</v>
      </c>
      <c r="H19" s="46">
        <f t="shared" si="5"/>
        <v>0</v>
      </c>
      <c r="I19" s="46">
        <f t="shared" si="5"/>
        <v>0</v>
      </c>
      <c r="J19" s="125" t="e">
        <f t="shared" si="5"/>
        <v>#DIV/0!</v>
      </c>
      <c r="K19" s="47">
        <f t="shared" si="5"/>
        <v>0</v>
      </c>
      <c r="L19" s="90">
        <f t="shared" si="5"/>
        <v>1</v>
      </c>
      <c r="M19" s="58">
        <f t="shared" si="5"/>
        <v>0</v>
      </c>
      <c r="O19" s="44" t="s">
        <v>18</v>
      </c>
      <c r="P19" s="45">
        <f>成績登記簿!B19</f>
        <v>0</v>
      </c>
      <c r="Q19" s="45"/>
      <c r="R19" s="46"/>
      <c r="S19" s="46"/>
      <c r="T19" s="46"/>
      <c r="U19" s="46"/>
      <c r="V19" s="46"/>
      <c r="W19" s="46"/>
      <c r="X19" s="46"/>
      <c r="Y19" s="126" t="e">
        <f t="shared" si="1"/>
        <v>#DIV/0!</v>
      </c>
      <c r="Z19" s="47">
        <f t="shared" si="2"/>
        <v>0</v>
      </c>
      <c r="AA19" s="58">
        <f t="shared" si="3"/>
        <v>1</v>
      </c>
      <c r="AB19" s="49">
        <f>'01-02'!Z19</f>
        <v>0</v>
      </c>
      <c r="AC19" s="50">
        <f t="shared" si="4"/>
        <v>0</v>
      </c>
    </row>
    <row r="20" spans="1:29" ht="16.5" customHeight="1">
      <c r="A20" s="91"/>
      <c r="B20" s="45"/>
      <c r="C20" s="45"/>
      <c r="D20" s="45"/>
      <c r="E20" s="45"/>
      <c r="F20" s="45"/>
      <c r="G20" s="45"/>
      <c r="H20" s="45"/>
      <c r="I20" s="45"/>
      <c r="J20" s="52"/>
      <c r="K20" s="45"/>
      <c r="L20" s="45"/>
      <c r="M20" s="92"/>
      <c r="O20" s="51" t="s">
        <v>19</v>
      </c>
      <c r="P20" s="52">
        <f>成績登記簿!B20</f>
        <v>0</v>
      </c>
      <c r="Q20" s="52"/>
      <c r="R20" s="53"/>
      <c r="S20" s="53"/>
      <c r="T20" s="53"/>
      <c r="U20" s="53"/>
      <c r="V20" s="53"/>
      <c r="W20" s="53"/>
      <c r="X20" s="53"/>
      <c r="Y20" s="127" t="e">
        <f t="shared" si="1"/>
        <v>#DIV/0!</v>
      </c>
      <c r="Z20" s="54">
        <f t="shared" si="2"/>
        <v>0</v>
      </c>
      <c r="AA20" s="87">
        <f t="shared" si="3"/>
        <v>1</v>
      </c>
      <c r="AB20" s="55">
        <f>'01-02'!Z20</f>
        <v>0</v>
      </c>
      <c r="AC20" s="56">
        <f t="shared" si="4"/>
        <v>0</v>
      </c>
    </row>
    <row r="21" spans="1:29" ht="16.5" customHeight="1">
      <c r="A21" s="91"/>
      <c r="B21" s="45" t="s">
        <v>58</v>
      </c>
      <c r="C21" s="45">
        <f>$R$38</f>
        <v>0</v>
      </c>
      <c r="D21" s="45">
        <f>$S$38</f>
        <v>0</v>
      </c>
      <c r="E21" s="45">
        <f>$T$38</f>
        <v>0</v>
      </c>
      <c r="F21" s="45">
        <f>$U$38</f>
        <v>0</v>
      </c>
      <c r="G21" s="45">
        <f>$V$38</f>
        <v>0</v>
      </c>
      <c r="H21" s="45">
        <f>$W$38</f>
        <v>0</v>
      </c>
      <c r="I21" s="45">
        <f>$X$38</f>
        <v>0</v>
      </c>
      <c r="J21" s="52">
        <f>$Y$38</f>
        <v>0</v>
      </c>
      <c r="K21" s="45"/>
      <c r="L21" s="45"/>
      <c r="M21" s="92"/>
      <c r="O21" s="44" t="s">
        <v>20</v>
      </c>
      <c r="P21" s="45">
        <f>成績登記簿!B21</f>
        <v>0</v>
      </c>
      <c r="Q21" s="45"/>
      <c r="R21" s="46"/>
      <c r="S21" s="46"/>
      <c r="T21" s="46"/>
      <c r="U21" s="46"/>
      <c r="V21" s="46"/>
      <c r="W21" s="46"/>
      <c r="X21" s="46"/>
      <c r="Y21" s="126" t="e">
        <f t="shared" si="1"/>
        <v>#DIV/0!</v>
      </c>
      <c r="Z21" s="47">
        <f t="shared" si="2"/>
        <v>0</v>
      </c>
      <c r="AA21" s="58">
        <f t="shared" si="3"/>
        <v>1</v>
      </c>
      <c r="AB21" s="49">
        <f>'01-02'!Z21</f>
        <v>0</v>
      </c>
      <c r="AC21" s="50">
        <f t="shared" si="4"/>
        <v>0</v>
      </c>
    </row>
    <row r="22" spans="1:29" ht="16.5" customHeight="1">
      <c r="A22" s="91"/>
      <c r="B22" s="45" t="s">
        <v>59</v>
      </c>
      <c r="C22" s="45">
        <f>$R$39</f>
        <v>0</v>
      </c>
      <c r="D22" s="45">
        <f>$S$39</f>
        <v>0</v>
      </c>
      <c r="E22" s="45">
        <f>$T$39</f>
        <v>0</v>
      </c>
      <c r="F22" s="45">
        <f>$U$39</f>
        <v>0</v>
      </c>
      <c r="G22" s="45">
        <f>$V$39</f>
        <v>0</v>
      </c>
      <c r="H22" s="45">
        <f>$W$39</f>
        <v>0</v>
      </c>
      <c r="I22" s="45">
        <f>$X$39</f>
        <v>0</v>
      </c>
      <c r="J22" s="52">
        <f>$Y$39</f>
        <v>0</v>
      </c>
      <c r="K22" s="45"/>
      <c r="L22" s="45"/>
      <c r="M22" s="92"/>
      <c r="O22" s="51" t="s">
        <v>21</v>
      </c>
      <c r="P22" s="52">
        <f>成績登記簿!B22</f>
        <v>0</v>
      </c>
      <c r="Q22" s="52"/>
      <c r="R22" s="53"/>
      <c r="S22" s="53"/>
      <c r="T22" s="53"/>
      <c r="U22" s="53"/>
      <c r="V22" s="53"/>
      <c r="W22" s="53"/>
      <c r="X22" s="53"/>
      <c r="Y22" s="127" t="e">
        <f t="shared" si="1"/>
        <v>#DIV/0!</v>
      </c>
      <c r="Z22" s="54">
        <f t="shared" si="2"/>
        <v>0</v>
      </c>
      <c r="AA22" s="87">
        <f t="shared" si="3"/>
        <v>1</v>
      </c>
      <c r="AB22" s="55">
        <f>'01-02'!Z22</f>
        <v>0</v>
      </c>
      <c r="AC22" s="56">
        <f t="shared" si="4"/>
        <v>0</v>
      </c>
    </row>
    <row r="23" spans="1:29" ht="16.5" customHeight="1">
      <c r="A23" s="91"/>
      <c r="B23" s="45" t="s">
        <v>60</v>
      </c>
      <c r="C23" s="45">
        <f>$R$40</f>
        <v>0</v>
      </c>
      <c r="D23" s="45">
        <f>$S$40</f>
        <v>0</v>
      </c>
      <c r="E23" s="45">
        <f>$T$40</f>
        <v>0</v>
      </c>
      <c r="F23" s="45">
        <f>$U$40</f>
        <v>0</v>
      </c>
      <c r="G23" s="45">
        <f>$V$40</f>
        <v>0</v>
      </c>
      <c r="H23" s="45">
        <f>$W$40</f>
        <v>0</v>
      </c>
      <c r="I23" s="45">
        <f>$X$40</f>
        <v>0</v>
      </c>
      <c r="J23" s="52">
        <f>$Y$40</f>
        <v>0</v>
      </c>
      <c r="K23" s="45"/>
      <c r="L23" s="45"/>
      <c r="M23" s="92"/>
      <c r="O23" s="44" t="s">
        <v>22</v>
      </c>
      <c r="P23" s="45">
        <f>成績登記簿!B23</f>
        <v>0</v>
      </c>
      <c r="Q23" s="45"/>
      <c r="R23" s="46"/>
      <c r="S23" s="46"/>
      <c r="T23" s="46"/>
      <c r="U23" s="46"/>
      <c r="V23" s="46"/>
      <c r="W23" s="46"/>
      <c r="X23" s="46"/>
      <c r="Y23" s="126" t="e">
        <f t="shared" si="1"/>
        <v>#DIV/0!</v>
      </c>
      <c r="Z23" s="47">
        <f t="shared" si="2"/>
        <v>0</v>
      </c>
      <c r="AA23" s="58">
        <f t="shared" si="3"/>
        <v>1</v>
      </c>
      <c r="AB23" s="49">
        <f>'01-02'!Z23</f>
        <v>0</v>
      </c>
      <c r="AC23" s="50">
        <f t="shared" si="4"/>
        <v>0</v>
      </c>
    </row>
    <row r="24" spans="1:29" ht="16.5" customHeight="1">
      <c r="A24" s="91"/>
      <c r="B24" s="45" t="s">
        <v>61</v>
      </c>
      <c r="C24" s="45">
        <f>$R$41</f>
        <v>0</v>
      </c>
      <c r="D24" s="45">
        <f>$S$41</f>
        <v>0</v>
      </c>
      <c r="E24" s="45">
        <f>$T$41</f>
        <v>0</v>
      </c>
      <c r="F24" s="45">
        <f>$U$41</f>
        <v>0</v>
      </c>
      <c r="G24" s="45">
        <f>$V$41</f>
        <v>0</v>
      </c>
      <c r="H24" s="45">
        <f>$W$41</f>
        <v>0</v>
      </c>
      <c r="I24" s="45">
        <f>$X$41</f>
        <v>0</v>
      </c>
      <c r="J24" s="52">
        <f>$Y$41</f>
        <v>0</v>
      </c>
      <c r="K24" s="45"/>
      <c r="L24" s="45"/>
      <c r="M24" s="92"/>
      <c r="O24" s="51" t="s">
        <v>23</v>
      </c>
      <c r="P24" s="52">
        <f>成績登記簿!B24</f>
        <v>0</v>
      </c>
      <c r="Q24" s="52"/>
      <c r="R24" s="53"/>
      <c r="S24" s="53"/>
      <c r="T24" s="53"/>
      <c r="U24" s="53"/>
      <c r="V24" s="53"/>
      <c r="W24" s="53"/>
      <c r="X24" s="53"/>
      <c r="Y24" s="127" t="e">
        <f t="shared" si="1"/>
        <v>#DIV/0!</v>
      </c>
      <c r="Z24" s="54">
        <f t="shared" si="2"/>
        <v>0</v>
      </c>
      <c r="AA24" s="87">
        <f t="shared" si="3"/>
        <v>1</v>
      </c>
      <c r="AB24" s="55">
        <f>'01-02'!Z24</f>
        <v>0</v>
      </c>
      <c r="AC24" s="56">
        <f t="shared" si="4"/>
        <v>0</v>
      </c>
    </row>
    <row r="25" spans="1:29" ht="16.5" customHeight="1">
      <c r="A25" s="91"/>
      <c r="B25" s="45" t="s">
        <v>103</v>
      </c>
      <c r="C25" s="45">
        <f>$R$42</f>
        <v>0</v>
      </c>
      <c r="D25" s="45">
        <f>$S$42</f>
        <v>0</v>
      </c>
      <c r="E25" s="45">
        <f>$T$42</f>
        <v>0</v>
      </c>
      <c r="F25" s="45">
        <f>$U$42</f>
        <v>0</v>
      </c>
      <c r="G25" s="45">
        <f>$V$42</f>
        <v>0</v>
      </c>
      <c r="H25" s="45">
        <f>$W$42</f>
        <v>0</v>
      </c>
      <c r="I25" s="45">
        <f>$X$42</f>
        <v>0</v>
      </c>
      <c r="J25" s="52">
        <f>$Y$42</f>
        <v>0</v>
      </c>
      <c r="K25" s="45"/>
      <c r="L25" s="45"/>
      <c r="M25" s="92"/>
      <c r="O25" s="44" t="s">
        <v>24</v>
      </c>
      <c r="P25" s="45">
        <f>成績登記簿!B25</f>
        <v>0</v>
      </c>
      <c r="Q25" s="45"/>
      <c r="R25" s="46"/>
      <c r="S25" s="46"/>
      <c r="T25" s="46"/>
      <c r="U25" s="46"/>
      <c r="V25" s="46"/>
      <c r="W25" s="46"/>
      <c r="X25" s="46"/>
      <c r="Y25" s="126" t="e">
        <f t="shared" si="1"/>
        <v>#DIV/0!</v>
      </c>
      <c r="Z25" s="47">
        <f t="shared" si="2"/>
        <v>0</v>
      </c>
      <c r="AA25" s="58">
        <f t="shared" si="3"/>
        <v>1</v>
      </c>
      <c r="AB25" s="49">
        <f>'01-02'!Z25</f>
        <v>0</v>
      </c>
      <c r="AC25" s="50">
        <f t="shared" si="4"/>
        <v>0</v>
      </c>
    </row>
    <row r="26" spans="1:29" ht="16.5" customHeight="1">
      <c r="A26" s="91"/>
      <c r="B26" s="45" t="s">
        <v>106</v>
      </c>
      <c r="C26" s="45">
        <f>$R$43</f>
        <v>0</v>
      </c>
      <c r="D26" s="45">
        <f>$S$43</f>
        <v>0</v>
      </c>
      <c r="E26" s="45">
        <f>$T$43</f>
        <v>0</v>
      </c>
      <c r="F26" s="45">
        <f>$U$43</f>
        <v>0</v>
      </c>
      <c r="G26" s="45">
        <f>$V$43</f>
        <v>0</v>
      </c>
      <c r="H26" s="45">
        <f>$W$43</f>
        <v>0</v>
      </c>
      <c r="I26" s="45">
        <f>$X$43</f>
        <v>0</v>
      </c>
      <c r="J26" s="96">
        <f>$Y$43</f>
        <v>0</v>
      </c>
      <c r="K26" s="45"/>
      <c r="L26" s="45"/>
      <c r="M26" s="92"/>
      <c r="O26" s="51" t="s">
        <v>25</v>
      </c>
      <c r="P26" s="52">
        <f>成績登記簿!B26</f>
        <v>0</v>
      </c>
      <c r="Q26" s="52"/>
      <c r="R26" s="53"/>
      <c r="S26" s="53"/>
      <c r="T26" s="53"/>
      <c r="U26" s="53"/>
      <c r="V26" s="53"/>
      <c r="W26" s="53"/>
      <c r="X26" s="53"/>
      <c r="Y26" s="127" t="e">
        <f t="shared" si="1"/>
        <v>#DIV/0!</v>
      </c>
      <c r="Z26" s="54">
        <f t="shared" si="2"/>
        <v>0</v>
      </c>
      <c r="AA26" s="87">
        <f t="shared" si="3"/>
        <v>1</v>
      </c>
      <c r="AB26" s="55">
        <f>'01-02'!Z26</f>
        <v>0</v>
      </c>
      <c r="AC26" s="56">
        <f t="shared" si="4"/>
        <v>0</v>
      </c>
    </row>
    <row r="27" spans="1:29" ht="16.5" customHeight="1">
      <c r="A27" s="91"/>
      <c r="B27" s="45" t="s">
        <v>63</v>
      </c>
      <c r="C27" s="45" t="e">
        <f>$R$44</f>
        <v>#DIV/0!</v>
      </c>
      <c r="D27" s="45" t="e">
        <f>$S$44</f>
        <v>#DIV/0!</v>
      </c>
      <c r="E27" s="45" t="e">
        <f>$T$44</f>
        <v>#DIV/0!</v>
      </c>
      <c r="F27" s="45" t="e">
        <f>$U$44</f>
        <v>#DIV/0!</v>
      </c>
      <c r="G27" s="45" t="e">
        <f>$V$44</f>
        <v>#DIV/0!</v>
      </c>
      <c r="H27" s="45" t="e">
        <f>$W$44</f>
        <v>#DIV/0!</v>
      </c>
      <c r="I27" s="94" t="e">
        <f>$X$44</f>
        <v>#DIV/0!</v>
      </c>
      <c r="J27" s="96" t="s">
        <v>97</v>
      </c>
      <c r="K27" s="129"/>
      <c r="L27" s="129"/>
      <c r="M27" s="130"/>
      <c r="O27" s="44" t="s">
        <v>26</v>
      </c>
      <c r="P27" s="45">
        <f>成績登記簿!B27</f>
        <v>0</v>
      </c>
      <c r="Q27" s="45"/>
      <c r="R27" s="46"/>
      <c r="S27" s="46"/>
      <c r="T27" s="46"/>
      <c r="U27" s="46"/>
      <c r="V27" s="46"/>
      <c r="W27" s="46"/>
      <c r="X27" s="46"/>
      <c r="Y27" s="126" t="e">
        <f t="shared" si="1"/>
        <v>#DIV/0!</v>
      </c>
      <c r="Z27" s="47">
        <f t="shared" si="2"/>
        <v>0</v>
      </c>
      <c r="AA27" s="58">
        <f t="shared" si="3"/>
        <v>1</v>
      </c>
      <c r="AB27" s="49">
        <f>'01-02'!Z27</f>
        <v>0</v>
      </c>
      <c r="AC27" s="50">
        <f t="shared" si="4"/>
        <v>0</v>
      </c>
    </row>
    <row r="28" spans="1:29" ht="16.5" customHeight="1" thickBot="1">
      <c r="A28" s="93"/>
      <c r="B28" s="73" t="s">
        <v>64</v>
      </c>
      <c r="C28" s="73" t="e">
        <f>$R$45</f>
        <v>#DIV/0!</v>
      </c>
      <c r="D28" s="73" t="e">
        <f>$S$45</f>
        <v>#DIV/0!</v>
      </c>
      <c r="E28" s="73" t="e">
        <f>$T$45</f>
        <v>#DIV/0!</v>
      </c>
      <c r="F28" s="73" t="e">
        <f>$U$45</f>
        <v>#DIV/0!</v>
      </c>
      <c r="G28" s="73" t="e">
        <f>$V$45</f>
        <v>#DIV/0!</v>
      </c>
      <c r="H28" s="73" t="e">
        <f>$W$45</f>
        <v>#DIV/0!</v>
      </c>
      <c r="I28" s="95" t="e">
        <f>$X$45</f>
        <v>#DIV/0!</v>
      </c>
      <c r="J28" s="97" t="s">
        <v>98</v>
      </c>
      <c r="K28" s="131"/>
      <c r="L28" s="131"/>
      <c r="M28" s="132"/>
      <c r="O28" s="51" t="s">
        <v>27</v>
      </c>
      <c r="P28" s="52">
        <f>成績登記簿!B28</f>
        <v>0</v>
      </c>
      <c r="Q28" s="52"/>
      <c r="R28" s="53"/>
      <c r="S28" s="53"/>
      <c r="T28" s="53"/>
      <c r="U28" s="53"/>
      <c r="V28" s="53"/>
      <c r="W28" s="53"/>
      <c r="X28" s="53"/>
      <c r="Y28" s="127" t="e">
        <f t="shared" si="1"/>
        <v>#DIV/0!</v>
      </c>
      <c r="Z28" s="54">
        <f t="shared" si="2"/>
        <v>0</v>
      </c>
      <c r="AA28" s="87">
        <f t="shared" si="3"/>
        <v>1</v>
      </c>
      <c r="AB28" s="55">
        <f>'01-02'!Z28</f>
        <v>0</v>
      </c>
      <c r="AC28" s="56">
        <f t="shared" si="4"/>
        <v>0</v>
      </c>
    </row>
    <row r="29" spans="1:29" ht="16.5" customHeight="1">
      <c r="O29" s="44" t="s">
        <v>28</v>
      </c>
      <c r="P29" s="45">
        <f>成績登記簿!B29</f>
        <v>0</v>
      </c>
      <c r="Q29" s="45"/>
      <c r="R29" s="46"/>
      <c r="S29" s="46"/>
      <c r="T29" s="46"/>
      <c r="U29" s="46"/>
      <c r="V29" s="46"/>
      <c r="W29" s="46"/>
      <c r="X29" s="46"/>
      <c r="Y29" s="126" t="e">
        <f t="shared" si="1"/>
        <v>#DIV/0!</v>
      </c>
      <c r="Z29" s="47">
        <f t="shared" si="2"/>
        <v>0</v>
      </c>
      <c r="AA29" s="58">
        <f t="shared" si="3"/>
        <v>1</v>
      </c>
      <c r="AB29" s="49">
        <f>'01-02'!Z29</f>
        <v>0</v>
      </c>
      <c r="AC29" s="50">
        <f t="shared" si="4"/>
        <v>0</v>
      </c>
    </row>
    <row r="30" spans="1:29" ht="16.5" customHeight="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  <c r="O30" s="51" t="s">
        <v>29</v>
      </c>
      <c r="P30" s="52">
        <f>成績登記簿!B30</f>
        <v>0</v>
      </c>
      <c r="Q30" s="52"/>
      <c r="R30" s="53"/>
      <c r="S30" s="53"/>
      <c r="T30" s="53"/>
      <c r="U30" s="53"/>
      <c r="V30" s="53"/>
      <c r="W30" s="53"/>
      <c r="X30" s="53"/>
      <c r="Y30" s="127" t="e">
        <f t="shared" si="1"/>
        <v>#DIV/0!</v>
      </c>
      <c r="Z30" s="54">
        <f t="shared" si="2"/>
        <v>0</v>
      </c>
      <c r="AA30" s="87">
        <f t="shared" si="3"/>
        <v>1</v>
      </c>
      <c r="AB30" s="55">
        <f>'01-02'!Z30</f>
        <v>0</v>
      </c>
      <c r="AC30" s="56">
        <f t="shared" si="4"/>
        <v>0</v>
      </c>
    </row>
    <row r="31" spans="1:29" ht="16.5" customHeight="1">
      <c r="A31" s="133" t="str">
        <f>$A$1</f>
        <v>嘉義縣立嘉新國民中學○○上學期期末考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O31" s="44" t="s">
        <v>30</v>
      </c>
      <c r="P31" s="45">
        <f>成績登記簿!B31</f>
        <v>0</v>
      </c>
      <c r="Q31" s="45"/>
      <c r="R31" s="46"/>
      <c r="S31" s="46"/>
      <c r="T31" s="46"/>
      <c r="U31" s="46"/>
      <c r="V31" s="46"/>
      <c r="W31" s="46"/>
      <c r="X31" s="46"/>
      <c r="Y31" s="126" t="e">
        <f t="shared" si="1"/>
        <v>#DIV/0!</v>
      </c>
      <c r="Z31" s="47">
        <f t="shared" si="2"/>
        <v>0</v>
      </c>
      <c r="AA31" s="58">
        <f t="shared" si="3"/>
        <v>1</v>
      </c>
      <c r="AB31" s="49">
        <f>'01-02'!Z31</f>
        <v>0</v>
      </c>
      <c r="AC31" s="50">
        <f t="shared" si="4"/>
        <v>0</v>
      </c>
    </row>
    <row r="32" spans="1:29" ht="16.5" customHeight="1" thickBo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  <c r="O32" s="51" t="s">
        <v>31</v>
      </c>
      <c r="P32" s="52">
        <f>成績登記簿!B32</f>
        <v>0</v>
      </c>
      <c r="Q32" s="52"/>
      <c r="R32" s="53"/>
      <c r="S32" s="53"/>
      <c r="T32" s="53"/>
      <c r="U32" s="53"/>
      <c r="V32" s="53"/>
      <c r="W32" s="53"/>
      <c r="X32" s="53"/>
      <c r="Y32" s="127" t="e">
        <f t="shared" si="1"/>
        <v>#DIV/0!</v>
      </c>
      <c r="Z32" s="54">
        <f t="shared" si="2"/>
        <v>0</v>
      </c>
      <c r="AA32" s="87">
        <f t="shared" si="3"/>
        <v>1</v>
      </c>
      <c r="AB32" s="55">
        <f>'01-02'!Z32</f>
        <v>0</v>
      </c>
      <c r="AC32" s="56">
        <f t="shared" si="4"/>
        <v>0</v>
      </c>
    </row>
    <row r="33" spans="1:29" ht="16.5" customHeight="1">
      <c r="A33" s="43" t="s">
        <v>0</v>
      </c>
      <c r="B33" s="62" t="s">
        <v>1</v>
      </c>
      <c r="C33" s="62" t="s">
        <v>90</v>
      </c>
      <c r="D33" s="62" t="s">
        <v>91</v>
      </c>
      <c r="E33" s="62" t="s">
        <v>92</v>
      </c>
      <c r="F33" s="62" t="s">
        <v>93</v>
      </c>
      <c r="G33" s="62" t="s">
        <v>94</v>
      </c>
      <c r="H33" s="62" t="s">
        <v>95</v>
      </c>
      <c r="I33" s="62" t="s">
        <v>96</v>
      </c>
      <c r="J33" s="62" t="s">
        <v>72</v>
      </c>
      <c r="K33" s="62" t="s">
        <v>89</v>
      </c>
      <c r="L33" s="62" t="s">
        <v>74</v>
      </c>
      <c r="M33" s="64" t="s">
        <v>73</v>
      </c>
      <c r="O33" s="44" t="s">
        <v>32</v>
      </c>
      <c r="P33" s="45">
        <f>成績登記簿!B33</f>
        <v>0</v>
      </c>
      <c r="Q33" s="45"/>
      <c r="R33" s="46"/>
      <c r="S33" s="46"/>
      <c r="T33" s="46"/>
      <c r="U33" s="46"/>
      <c r="V33" s="46"/>
      <c r="W33" s="46"/>
      <c r="X33" s="46"/>
      <c r="Y33" s="126" t="e">
        <f t="shared" si="1"/>
        <v>#DIV/0!</v>
      </c>
      <c r="Z33" s="47">
        <f t="shared" si="2"/>
        <v>0</v>
      </c>
      <c r="AA33" s="58">
        <f t="shared" si="3"/>
        <v>1</v>
      </c>
      <c r="AB33" s="49">
        <f>'01-02'!Z33</f>
        <v>0</v>
      </c>
      <c r="AC33" s="50">
        <f t="shared" si="4"/>
        <v>0</v>
      </c>
    </row>
    <row r="34" spans="1:29" ht="16.5" customHeight="1">
      <c r="A34" s="91" t="str">
        <f>O5</f>
        <v>03</v>
      </c>
      <c r="B34" s="45">
        <f>P5</f>
        <v>0</v>
      </c>
      <c r="C34" s="46">
        <f>R5</f>
        <v>0</v>
      </c>
      <c r="D34" s="46">
        <f t="shared" ref="D34:M34" si="6">S5</f>
        <v>0</v>
      </c>
      <c r="E34" s="46">
        <f t="shared" si="6"/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125" t="e">
        <f t="shared" si="6"/>
        <v>#DIV/0!</v>
      </c>
      <c r="K34" s="47">
        <f t="shared" si="6"/>
        <v>0</v>
      </c>
      <c r="L34" s="90">
        <f t="shared" si="6"/>
        <v>1</v>
      </c>
      <c r="M34" s="58">
        <f t="shared" si="6"/>
        <v>0</v>
      </c>
      <c r="O34" s="51" t="s">
        <v>33</v>
      </c>
      <c r="P34" s="52">
        <f>成績登記簿!B34</f>
        <v>0</v>
      </c>
      <c r="Q34" s="52"/>
      <c r="R34" s="53"/>
      <c r="S34" s="53"/>
      <c r="T34" s="53"/>
      <c r="U34" s="53"/>
      <c r="V34" s="53"/>
      <c r="W34" s="53"/>
      <c r="X34" s="53"/>
      <c r="Y34" s="127" t="e">
        <f t="shared" si="1"/>
        <v>#DIV/0!</v>
      </c>
      <c r="Z34" s="54">
        <f t="shared" si="2"/>
        <v>0</v>
      </c>
      <c r="AA34" s="87">
        <f t="shared" si="3"/>
        <v>1</v>
      </c>
      <c r="AB34" s="55">
        <f>'01-02'!Z34</f>
        <v>0</v>
      </c>
      <c r="AC34" s="56">
        <f t="shared" si="4"/>
        <v>0</v>
      </c>
    </row>
    <row r="35" spans="1:29" ht="16.5" customHeight="1">
      <c r="A35" s="91"/>
      <c r="B35" s="45"/>
      <c r="C35" s="45"/>
      <c r="D35" s="45"/>
      <c r="E35" s="45"/>
      <c r="F35" s="45"/>
      <c r="G35" s="45"/>
      <c r="H35" s="45"/>
      <c r="I35" s="45"/>
      <c r="J35" s="52"/>
      <c r="K35" s="45"/>
      <c r="L35" s="45"/>
      <c r="M35" s="92"/>
      <c r="O35" s="44" t="s">
        <v>34</v>
      </c>
      <c r="P35" s="45">
        <f>成績登記簿!B35</f>
        <v>0</v>
      </c>
      <c r="Q35" s="45"/>
      <c r="R35" s="46"/>
      <c r="S35" s="46"/>
      <c r="T35" s="46"/>
      <c r="U35" s="46"/>
      <c r="V35" s="46"/>
      <c r="W35" s="46"/>
      <c r="X35" s="46"/>
      <c r="Y35" s="126" t="e">
        <f t="shared" si="1"/>
        <v>#DIV/0!</v>
      </c>
      <c r="Z35" s="47">
        <f t="shared" si="2"/>
        <v>0</v>
      </c>
      <c r="AA35" s="58">
        <f t="shared" si="3"/>
        <v>1</v>
      </c>
      <c r="AB35" s="49">
        <f>'01-02'!Z35</f>
        <v>0</v>
      </c>
      <c r="AC35" s="50">
        <f t="shared" si="4"/>
        <v>0</v>
      </c>
    </row>
    <row r="36" spans="1:29" ht="16.5" customHeight="1">
      <c r="A36" s="91"/>
      <c r="B36" s="45" t="s">
        <v>58</v>
      </c>
      <c r="C36" s="45">
        <f>$R$38</f>
        <v>0</v>
      </c>
      <c r="D36" s="45">
        <f>$S$38</f>
        <v>0</v>
      </c>
      <c r="E36" s="45">
        <f>$T$38</f>
        <v>0</v>
      </c>
      <c r="F36" s="45">
        <f>$U$38</f>
        <v>0</v>
      </c>
      <c r="G36" s="45">
        <f>$V$38</f>
        <v>0</v>
      </c>
      <c r="H36" s="45">
        <f>$W$38</f>
        <v>0</v>
      </c>
      <c r="I36" s="45">
        <f>$X$38</f>
        <v>0</v>
      </c>
      <c r="J36" s="52">
        <f>$Y$38</f>
        <v>0</v>
      </c>
      <c r="K36" s="45"/>
      <c r="L36" s="45"/>
      <c r="M36" s="92"/>
      <c r="O36" s="51" t="s">
        <v>35</v>
      </c>
      <c r="P36" s="52">
        <f>成績登記簿!B36</f>
        <v>0</v>
      </c>
      <c r="Q36" s="52"/>
      <c r="R36" s="53"/>
      <c r="S36" s="53"/>
      <c r="T36" s="53"/>
      <c r="U36" s="53"/>
      <c r="V36" s="53"/>
      <c r="W36" s="53"/>
      <c r="X36" s="53"/>
      <c r="Y36" s="127" t="e">
        <f t="shared" si="1"/>
        <v>#DIV/0!</v>
      </c>
      <c r="Z36" s="54">
        <f t="shared" si="2"/>
        <v>0</v>
      </c>
      <c r="AA36" s="87">
        <f t="shared" si="3"/>
        <v>1</v>
      </c>
      <c r="AB36" s="55">
        <f>'01-02'!Z36</f>
        <v>0</v>
      </c>
      <c r="AC36" s="56">
        <f t="shared" si="4"/>
        <v>0</v>
      </c>
    </row>
    <row r="37" spans="1:29" ht="16.5" customHeight="1" thickBot="1">
      <c r="A37" s="91"/>
      <c r="B37" s="45" t="s">
        <v>59</v>
      </c>
      <c r="C37" s="45">
        <f>$R$39</f>
        <v>0</v>
      </c>
      <c r="D37" s="45">
        <f>$S$39</f>
        <v>0</v>
      </c>
      <c r="E37" s="45">
        <f>$T$39</f>
        <v>0</v>
      </c>
      <c r="F37" s="45">
        <f>$U$39</f>
        <v>0</v>
      </c>
      <c r="G37" s="45">
        <f>$V$39</f>
        <v>0</v>
      </c>
      <c r="H37" s="45">
        <f>$W$39</f>
        <v>0</v>
      </c>
      <c r="I37" s="45">
        <f>$X$39</f>
        <v>0</v>
      </c>
      <c r="J37" s="52">
        <f>$Y$39</f>
        <v>0</v>
      </c>
      <c r="K37" s="45"/>
      <c r="L37" s="45"/>
      <c r="M37" s="92"/>
      <c r="O37" s="44" t="s">
        <v>36</v>
      </c>
      <c r="P37" s="45">
        <f>成績登記簿!B37</f>
        <v>0</v>
      </c>
      <c r="Q37" s="45"/>
      <c r="R37" s="46"/>
      <c r="S37" s="46"/>
      <c r="T37" s="46"/>
      <c r="U37" s="46"/>
      <c r="V37" s="46"/>
      <c r="W37" s="46"/>
      <c r="X37" s="46"/>
      <c r="Y37" s="126" t="e">
        <f t="shared" si="1"/>
        <v>#DIV/0!</v>
      </c>
      <c r="Z37" s="47">
        <f t="shared" si="2"/>
        <v>0</v>
      </c>
      <c r="AA37" s="58">
        <f t="shared" si="3"/>
        <v>1</v>
      </c>
      <c r="AB37" s="49">
        <f>'01-02'!Z37</f>
        <v>0</v>
      </c>
      <c r="AC37" s="50">
        <f t="shared" si="4"/>
        <v>0</v>
      </c>
    </row>
    <row r="38" spans="1:29" ht="16.5" customHeight="1">
      <c r="A38" s="91"/>
      <c r="B38" s="45" t="s">
        <v>60</v>
      </c>
      <c r="C38" s="45">
        <f>$R$40</f>
        <v>0</v>
      </c>
      <c r="D38" s="45">
        <f>$S$40</f>
        <v>0</v>
      </c>
      <c r="E38" s="45">
        <f>$T$40</f>
        <v>0</v>
      </c>
      <c r="F38" s="45">
        <f>$U$40</f>
        <v>0</v>
      </c>
      <c r="G38" s="45">
        <f>$V$40</f>
        <v>0</v>
      </c>
      <c r="H38" s="45">
        <f>$W$40</f>
        <v>0</v>
      </c>
      <c r="I38" s="45">
        <f>$X$40</f>
        <v>0</v>
      </c>
      <c r="J38" s="52">
        <f>$Y$40</f>
        <v>0</v>
      </c>
      <c r="K38" s="45"/>
      <c r="L38" s="45"/>
      <c r="M38" s="92"/>
      <c r="O38" s="67"/>
      <c r="P38" s="68" t="s">
        <v>104</v>
      </c>
      <c r="Q38" s="82" t="s">
        <v>76</v>
      </c>
      <c r="R38" s="68">
        <f t="shared" ref="R38:Y38" si="7">COUNTIF(R$3:R$37,"&gt;=90")</f>
        <v>0</v>
      </c>
      <c r="S38" s="68">
        <f t="shared" si="7"/>
        <v>0</v>
      </c>
      <c r="T38" s="68">
        <f t="shared" si="7"/>
        <v>0</v>
      </c>
      <c r="U38" s="68">
        <f t="shared" si="7"/>
        <v>0</v>
      </c>
      <c r="V38" s="68">
        <f t="shared" si="7"/>
        <v>0</v>
      </c>
      <c r="W38" s="68">
        <f t="shared" si="7"/>
        <v>0</v>
      </c>
      <c r="X38" s="68">
        <f t="shared" si="7"/>
        <v>0</v>
      </c>
      <c r="Y38" s="68">
        <f t="shared" si="7"/>
        <v>0</v>
      </c>
      <c r="Z38" s="68"/>
      <c r="AA38" s="69"/>
      <c r="AB38" s="70" t="s">
        <v>77</v>
      </c>
      <c r="AC38" s="57" t="e">
        <f>AVERAGEIF($Q$3:$Q$37,1,$AC$3:$AC$37)</f>
        <v>#DIV/0!</v>
      </c>
    </row>
    <row r="39" spans="1:29" ht="16.5" customHeight="1">
      <c r="A39" s="91"/>
      <c r="B39" s="45" t="s">
        <v>61</v>
      </c>
      <c r="C39" s="45">
        <f>$R$41</f>
        <v>0</v>
      </c>
      <c r="D39" s="45">
        <f>$S$41</f>
        <v>0</v>
      </c>
      <c r="E39" s="45">
        <f>$T$41</f>
        <v>0</v>
      </c>
      <c r="F39" s="45">
        <f>$U$41</f>
        <v>0</v>
      </c>
      <c r="G39" s="45">
        <f>$V$41</f>
        <v>0</v>
      </c>
      <c r="H39" s="45">
        <f>$W$41</f>
        <v>0</v>
      </c>
      <c r="I39" s="45">
        <f>$X$41</f>
        <v>0</v>
      </c>
      <c r="J39" s="52">
        <f>$Y$41</f>
        <v>0</v>
      </c>
      <c r="K39" s="45"/>
      <c r="L39" s="45"/>
      <c r="M39" s="92"/>
      <c r="O39" s="71"/>
      <c r="P39" s="45"/>
      <c r="Q39" s="83" t="s">
        <v>78</v>
      </c>
      <c r="R39" s="45">
        <f t="shared" ref="R39:Y39" si="8">COUNTIF(R$3:R$37,"&gt;=80")-COUNTIF(R$3:R$37,"&gt;=90")</f>
        <v>0</v>
      </c>
      <c r="S39" s="45">
        <f t="shared" si="8"/>
        <v>0</v>
      </c>
      <c r="T39" s="45">
        <f t="shared" si="8"/>
        <v>0</v>
      </c>
      <c r="U39" s="45">
        <f t="shared" si="8"/>
        <v>0</v>
      </c>
      <c r="V39" s="45">
        <f t="shared" si="8"/>
        <v>0</v>
      </c>
      <c r="W39" s="45">
        <f t="shared" si="8"/>
        <v>0</v>
      </c>
      <c r="X39" s="45">
        <f t="shared" si="8"/>
        <v>0</v>
      </c>
      <c r="Y39" s="45">
        <f t="shared" si="8"/>
        <v>0</v>
      </c>
      <c r="Z39" s="45"/>
      <c r="AA39" s="48"/>
      <c r="AB39" s="72" t="s">
        <v>79</v>
      </c>
      <c r="AC39" s="58" t="e">
        <f>AVERAGEIF($Q$3:$Q$37,2,$AC$3:$AC$37)</f>
        <v>#DIV/0!</v>
      </c>
    </row>
    <row r="40" spans="1:29" ht="16.5" customHeight="1">
      <c r="A40" s="91"/>
      <c r="B40" s="45" t="s">
        <v>103</v>
      </c>
      <c r="C40" s="45">
        <f>$R$42</f>
        <v>0</v>
      </c>
      <c r="D40" s="45">
        <f>$S$42</f>
        <v>0</v>
      </c>
      <c r="E40" s="45">
        <f>$T$42</f>
        <v>0</v>
      </c>
      <c r="F40" s="45">
        <f>$U$42</f>
        <v>0</v>
      </c>
      <c r="G40" s="45">
        <f>$V$42</f>
        <v>0</v>
      </c>
      <c r="H40" s="45">
        <f>$W$42</f>
        <v>0</v>
      </c>
      <c r="I40" s="45">
        <f>$X$42</f>
        <v>0</v>
      </c>
      <c r="J40" s="52">
        <f>$Y$42</f>
        <v>0</v>
      </c>
      <c r="K40" s="45"/>
      <c r="L40" s="45"/>
      <c r="M40" s="92"/>
      <c r="O40" s="71"/>
      <c r="P40" s="45"/>
      <c r="Q40" s="83" t="s">
        <v>80</v>
      </c>
      <c r="R40" s="45">
        <f t="shared" ref="R40:Y40" si="9">COUNTIF(R$3:R$37,"&gt;=70")-COUNTIF(R$3:R$37,"&gt;=80")</f>
        <v>0</v>
      </c>
      <c r="S40" s="45">
        <f t="shared" si="9"/>
        <v>0</v>
      </c>
      <c r="T40" s="45">
        <f t="shared" si="9"/>
        <v>0</v>
      </c>
      <c r="U40" s="45">
        <f t="shared" si="9"/>
        <v>0</v>
      </c>
      <c r="V40" s="45">
        <f t="shared" si="9"/>
        <v>0</v>
      </c>
      <c r="W40" s="45">
        <f t="shared" si="9"/>
        <v>0</v>
      </c>
      <c r="X40" s="45">
        <f t="shared" si="9"/>
        <v>0</v>
      </c>
      <c r="Y40" s="45">
        <f t="shared" si="9"/>
        <v>0</v>
      </c>
      <c r="Z40" s="45"/>
      <c r="AA40" s="48"/>
      <c r="AB40" s="72" t="s">
        <v>81</v>
      </c>
      <c r="AC40" s="58" t="e">
        <f>AVERAGEIF($Q$3:$Q$37,3,$AC$3:$AC$37)</f>
        <v>#DIV/0!</v>
      </c>
    </row>
    <row r="41" spans="1:29" ht="16.5" customHeight="1">
      <c r="A41" s="91"/>
      <c r="B41" s="45" t="s">
        <v>62</v>
      </c>
      <c r="C41" s="45">
        <f>$R$43</f>
        <v>0</v>
      </c>
      <c r="D41" s="45">
        <f>$S$43</f>
        <v>0</v>
      </c>
      <c r="E41" s="45">
        <f>$T$43</f>
        <v>0</v>
      </c>
      <c r="F41" s="45">
        <f>$U$43</f>
        <v>0</v>
      </c>
      <c r="G41" s="45">
        <f>$V$43</f>
        <v>0</v>
      </c>
      <c r="H41" s="45">
        <f>$W$43</f>
        <v>0</v>
      </c>
      <c r="I41" s="45">
        <f>$X$43</f>
        <v>0</v>
      </c>
      <c r="J41" s="96">
        <f>$Y$43</f>
        <v>0</v>
      </c>
      <c r="K41" s="45"/>
      <c r="L41" s="45"/>
      <c r="M41" s="92"/>
      <c r="O41" s="71"/>
      <c r="P41" s="45"/>
      <c r="Q41" s="83" t="s">
        <v>82</v>
      </c>
      <c r="R41" s="45">
        <f t="shared" ref="R41:Y41" si="10">COUNTIF(R$3:R$37,"&gt;=60")-COUNTIF(R$3:R$37,"&gt;=70")</f>
        <v>0</v>
      </c>
      <c r="S41" s="45">
        <f t="shared" si="10"/>
        <v>0</v>
      </c>
      <c r="T41" s="45">
        <f t="shared" si="10"/>
        <v>0</v>
      </c>
      <c r="U41" s="45">
        <f t="shared" si="10"/>
        <v>0</v>
      </c>
      <c r="V41" s="45">
        <f t="shared" si="10"/>
        <v>0</v>
      </c>
      <c r="W41" s="45">
        <f t="shared" si="10"/>
        <v>0</v>
      </c>
      <c r="X41" s="45">
        <f t="shared" si="10"/>
        <v>0</v>
      </c>
      <c r="Y41" s="45">
        <f t="shared" si="10"/>
        <v>0</v>
      </c>
      <c r="Z41" s="45"/>
      <c r="AA41" s="48"/>
      <c r="AB41" s="72" t="s">
        <v>83</v>
      </c>
      <c r="AC41" s="58" t="e">
        <f>AVERAGEIF($Q$3:$Q$37,4,$AC$3:$AC$37)</f>
        <v>#DIV/0!</v>
      </c>
    </row>
    <row r="42" spans="1:29" ht="16.5" customHeight="1">
      <c r="A42" s="91"/>
      <c r="B42" s="45" t="s">
        <v>63</v>
      </c>
      <c r="C42" s="45" t="e">
        <f>$R$44</f>
        <v>#DIV/0!</v>
      </c>
      <c r="D42" s="45" t="e">
        <f>$S$44</f>
        <v>#DIV/0!</v>
      </c>
      <c r="E42" s="45" t="e">
        <f>$T$44</f>
        <v>#DIV/0!</v>
      </c>
      <c r="F42" s="45" t="e">
        <f>$U$44</f>
        <v>#DIV/0!</v>
      </c>
      <c r="G42" s="45" t="e">
        <f>$V$44</f>
        <v>#DIV/0!</v>
      </c>
      <c r="H42" s="45" t="e">
        <f>$W$44</f>
        <v>#DIV/0!</v>
      </c>
      <c r="I42" s="94" t="e">
        <f>$X$44</f>
        <v>#DIV/0!</v>
      </c>
      <c r="J42" s="96" t="s">
        <v>97</v>
      </c>
      <c r="K42" s="129"/>
      <c r="L42" s="129"/>
      <c r="M42" s="130"/>
      <c r="O42" s="71"/>
      <c r="P42" s="45"/>
      <c r="Q42" s="83" t="s">
        <v>103</v>
      </c>
      <c r="R42" s="45">
        <f t="shared" ref="R42:Y42" si="11">COUNTIF(R$3:R$37,"&lt;60")</f>
        <v>0</v>
      </c>
      <c r="S42" s="45">
        <f t="shared" si="11"/>
        <v>0</v>
      </c>
      <c r="T42" s="45">
        <f t="shared" si="11"/>
        <v>0</v>
      </c>
      <c r="U42" s="45">
        <f t="shared" si="11"/>
        <v>0</v>
      </c>
      <c r="V42" s="45">
        <f t="shared" si="11"/>
        <v>0</v>
      </c>
      <c r="W42" s="45">
        <f t="shared" si="11"/>
        <v>0</v>
      </c>
      <c r="X42" s="45">
        <f t="shared" si="11"/>
        <v>0</v>
      </c>
      <c r="Y42" s="45">
        <f t="shared" si="11"/>
        <v>0</v>
      </c>
      <c r="Z42" s="45"/>
      <c r="AA42" s="48"/>
      <c r="AB42" s="72" t="s">
        <v>84</v>
      </c>
      <c r="AC42" s="58" t="e">
        <f>AVERAGEIF($Q$3:$Q$37,5,$AC$3:$AC$37)</f>
        <v>#DIV/0!</v>
      </c>
    </row>
    <row r="43" spans="1:29" ht="16.5" customHeight="1" thickBot="1">
      <c r="A43" s="93"/>
      <c r="B43" s="73" t="s">
        <v>64</v>
      </c>
      <c r="C43" s="73" t="e">
        <f>$R$45</f>
        <v>#DIV/0!</v>
      </c>
      <c r="D43" s="73" t="e">
        <f>$S$45</f>
        <v>#DIV/0!</v>
      </c>
      <c r="E43" s="73" t="e">
        <f>$T$45</f>
        <v>#DIV/0!</v>
      </c>
      <c r="F43" s="73" t="e">
        <f>$U$45</f>
        <v>#DIV/0!</v>
      </c>
      <c r="G43" s="73" t="e">
        <f>$V$45</f>
        <v>#DIV/0!</v>
      </c>
      <c r="H43" s="73" t="e">
        <f>$W$45</f>
        <v>#DIV/0!</v>
      </c>
      <c r="I43" s="95" t="e">
        <f>$X$45</f>
        <v>#DIV/0!</v>
      </c>
      <c r="J43" s="97" t="s">
        <v>98</v>
      </c>
      <c r="K43" s="131"/>
      <c r="L43" s="131"/>
      <c r="M43" s="132"/>
      <c r="O43" s="61"/>
      <c r="P43" s="73"/>
      <c r="Q43" s="84" t="s">
        <v>85</v>
      </c>
      <c r="R43" s="73">
        <f t="shared" ref="R43:Y43" si="12">SUM(R38:R42)</f>
        <v>0</v>
      </c>
      <c r="S43" s="73">
        <f t="shared" si="12"/>
        <v>0</v>
      </c>
      <c r="T43" s="73">
        <f t="shared" si="12"/>
        <v>0</v>
      </c>
      <c r="U43" s="73">
        <f t="shared" si="12"/>
        <v>0</v>
      </c>
      <c r="V43" s="73">
        <f t="shared" si="12"/>
        <v>0</v>
      </c>
      <c r="W43" s="73">
        <f t="shared" si="12"/>
        <v>0</v>
      </c>
      <c r="X43" s="73">
        <f t="shared" si="12"/>
        <v>0</v>
      </c>
      <c r="Y43" s="73">
        <f t="shared" si="12"/>
        <v>0</v>
      </c>
      <c r="Z43" s="73"/>
      <c r="AA43" s="74"/>
      <c r="AB43" s="75" t="s">
        <v>86</v>
      </c>
      <c r="AC43" s="59" t="e">
        <f>AVERAGEIF($Q$3:$Q$37,6,$AC$3:$AC$37)</f>
        <v>#DIV/0!</v>
      </c>
    </row>
    <row r="44" spans="1:29" ht="16.5" customHeight="1">
      <c r="A44" s="41"/>
      <c r="C44" s="41"/>
      <c r="D44" s="41"/>
      <c r="E44" s="41"/>
      <c r="F44" s="41"/>
      <c r="G44" s="41"/>
      <c r="H44" s="41"/>
      <c r="I44" s="41"/>
      <c r="K44" s="41"/>
      <c r="L44" s="41"/>
      <c r="M44" s="42"/>
      <c r="O44" s="60"/>
      <c r="P44" s="76"/>
      <c r="Q44" s="76" t="s">
        <v>87</v>
      </c>
      <c r="R44" s="76" t="e">
        <f t="shared" ref="R44:Y44" si="13">AVERAGE(R3:R37)</f>
        <v>#DIV/0!</v>
      </c>
      <c r="S44" s="76" t="e">
        <f t="shared" si="13"/>
        <v>#DIV/0!</v>
      </c>
      <c r="T44" s="76" t="e">
        <f t="shared" si="13"/>
        <v>#DIV/0!</v>
      </c>
      <c r="U44" s="76" t="e">
        <f t="shared" si="13"/>
        <v>#DIV/0!</v>
      </c>
      <c r="V44" s="76" t="e">
        <f t="shared" si="13"/>
        <v>#DIV/0!</v>
      </c>
      <c r="W44" s="76" t="e">
        <f t="shared" si="13"/>
        <v>#DIV/0!</v>
      </c>
      <c r="X44" s="76" t="e">
        <f t="shared" si="13"/>
        <v>#DIV/0!</v>
      </c>
      <c r="Y44" s="85" t="e">
        <f t="shared" si="13"/>
        <v>#DIV/0!</v>
      </c>
      <c r="Z44" s="76"/>
      <c r="AA44" s="77"/>
      <c r="AB44" s="78"/>
      <c r="AC44" s="79"/>
    </row>
    <row r="45" spans="1:29" ht="16.5" customHeight="1" thickBot="1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9"/>
      <c r="O45" s="61"/>
      <c r="P45" s="73"/>
      <c r="Q45" s="73" t="s">
        <v>88</v>
      </c>
      <c r="R45" s="73" t="e">
        <f t="shared" ref="R45:Y45" si="14">STDEV(R3:R37)</f>
        <v>#DIV/0!</v>
      </c>
      <c r="S45" s="73" t="e">
        <f t="shared" si="14"/>
        <v>#DIV/0!</v>
      </c>
      <c r="T45" s="73" t="e">
        <f t="shared" si="14"/>
        <v>#DIV/0!</v>
      </c>
      <c r="U45" s="73" t="e">
        <f t="shared" si="14"/>
        <v>#DIV/0!</v>
      </c>
      <c r="V45" s="73" t="e">
        <f t="shared" si="14"/>
        <v>#DIV/0!</v>
      </c>
      <c r="W45" s="73" t="e">
        <f t="shared" si="14"/>
        <v>#DIV/0!</v>
      </c>
      <c r="X45" s="73" t="e">
        <f t="shared" si="14"/>
        <v>#DIV/0!</v>
      </c>
      <c r="Y45" s="86" t="e">
        <f t="shared" si="14"/>
        <v>#DIV/0!</v>
      </c>
      <c r="Z45" s="73"/>
      <c r="AA45" s="80"/>
      <c r="AB45" s="81"/>
      <c r="AC45" s="59"/>
    </row>
    <row r="46" spans="1:29" ht="16.5" customHeight="1">
      <c r="A46" s="133" t="str">
        <f>$A$1</f>
        <v>嘉義縣立嘉新國民中學○○上學期期末考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</row>
    <row r="47" spans="1:29" ht="16.5" customHeight="1" thickBo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</row>
    <row r="48" spans="1:29" ht="16.5" customHeight="1">
      <c r="A48" s="43" t="s">
        <v>0</v>
      </c>
      <c r="B48" s="62" t="s">
        <v>1</v>
      </c>
      <c r="C48" s="62" t="s">
        <v>90</v>
      </c>
      <c r="D48" s="62" t="s">
        <v>91</v>
      </c>
      <c r="E48" s="62" t="s">
        <v>92</v>
      </c>
      <c r="F48" s="62" t="s">
        <v>93</v>
      </c>
      <c r="G48" s="62" t="s">
        <v>94</v>
      </c>
      <c r="H48" s="62" t="s">
        <v>95</v>
      </c>
      <c r="I48" s="62" t="s">
        <v>96</v>
      </c>
      <c r="J48" s="62" t="s">
        <v>72</v>
      </c>
      <c r="K48" s="62" t="s">
        <v>89</v>
      </c>
      <c r="L48" s="62" t="s">
        <v>74</v>
      </c>
      <c r="M48" s="64" t="s">
        <v>73</v>
      </c>
    </row>
    <row r="49" spans="1:13" ht="16.5" customHeight="1">
      <c r="A49" s="91" t="str">
        <f>O6</f>
        <v>04</v>
      </c>
      <c r="B49" s="45">
        <f>P6</f>
        <v>0</v>
      </c>
      <c r="C49" s="46">
        <f>R6</f>
        <v>0</v>
      </c>
      <c r="D49" s="46">
        <f t="shared" ref="D49:M49" si="15">S6</f>
        <v>0</v>
      </c>
      <c r="E49" s="46">
        <f t="shared" si="15"/>
        <v>0</v>
      </c>
      <c r="F49" s="46">
        <f t="shared" si="15"/>
        <v>0</v>
      </c>
      <c r="G49" s="46">
        <f t="shared" si="15"/>
        <v>0</v>
      </c>
      <c r="H49" s="46">
        <f t="shared" si="15"/>
        <v>0</v>
      </c>
      <c r="I49" s="46">
        <f t="shared" si="15"/>
        <v>0</v>
      </c>
      <c r="J49" s="125" t="e">
        <f t="shared" si="15"/>
        <v>#DIV/0!</v>
      </c>
      <c r="K49" s="47">
        <f t="shared" si="15"/>
        <v>0</v>
      </c>
      <c r="L49" s="90">
        <f t="shared" si="15"/>
        <v>1</v>
      </c>
      <c r="M49" s="58">
        <f t="shared" si="15"/>
        <v>0</v>
      </c>
    </row>
    <row r="50" spans="1:13" ht="16.5" customHeight="1">
      <c r="A50" s="91"/>
      <c r="B50" s="45"/>
      <c r="C50" s="45"/>
      <c r="D50" s="45"/>
      <c r="E50" s="45"/>
      <c r="F50" s="45"/>
      <c r="G50" s="45"/>
      <c r="H50" s="45"/>
      <c r="I50" s="45"/>
      <c r="J50" s="52"/>
      <c r="K50" s="45"/>
      <c r="L50" s="45"/>
      <c r="M50" s="92"/>
    </row>
    <row r="51" spans="1:13" ht="16.5" customHeight="1">
      <c r="A51" s="91"/>
      <c r="B51" s="45" t="s">
        <v>58</v>
      </c>
      <c r="C51" s="45">
        <f>$R$38</f>
        <v>0</v>
      </c>
      <c r="D51" s="45">
        <f>$S$38</f>
        <v>0</v>
      </c>
      <c r="E51" s="45">
        <f>$T$38</f>
        <v>0</v>
      </c>
      <c r="F51" s="45">
        <f>$U$38</f>
        <v>0</v>
      </c>
      <c r="G51" s="45">
        <f>$V$38</f>
        <v>0</v>
      </c>
      <c r="H51" s="45">
        <f>$W$38</f>
        <v>0</v>
      </c>
      <c r="I51" s="45">
        <f>$X$38</f>
        <v>0</v>
      </c>
      <c r="J51" s="52">
        <f>$Y$38</f>
        <v>0</v>
      </c>
      <c r="K51" s="45"/>
      <c r="L51" s="45"/>
      <c r="M51" s="92"/>
    </row>
    <row r="52" spans="1:13" ht="16.5" customHeight="1">
      <c r="A52" s="91"/>
      <c r="B52" s="45" t="s">
        <v>59</v>
      </c>
      <c r="C52" s="45">
        <f>$R$39</f>
        <v>0</v>
      </c>
      <c r="D52" s="45">
        <f>$S$39</f>
        <v>0</v>
      </c>
      <c r="E52" s="45">
        <f>$T$39</f>
        <v>0</v>
      </c>
      <c r="F52" s="45">
        <f>$U$39</f>
        <v>0</v>
      </c>
      <c r="G52" s="45">
        <f>$V$39</f>
        <v>0</v>
      </c>
      <c r="H52" s="45">
        <f>$W$39</f>
        <v>0</v>
      </c>
      <c r="I52" s="45">
        <f>$X$39</f>
        <v>0</v>
      </c>
      <c r="J52" s="52">
        <f>$Y$39</f>
        <v>0</v>
      </c>
      <c r="K52" s="45"/>
      <c r="L52" s="45"/>
      <c r="M52" s="92"/>
    </row>
    <row r="53" spans="1:13" ht="16.5" customHeight="1">
      <c r="A53" s="91"/>
      <c r="B53" s="45" t="s">
        <v>60</v>
      </c>
      <c r="C53" s="45">
        <f>$R$40</f>
        <v>0</v>
      </c>
      <c r="D53" s="45">
        <f>$S$40</f>
        <v>0</v>
      </c>
      <c r="E53" s="45">
        <f>$T$40</f>
        <v>0</v>
      </c>
      <c r="F53" s="45">
        <f>$U$40</f>
        <v>0</v>
      </c>
      <c r="G53" s="45">
        <f>$V$40</f>
        <v>0</v>
      </c>
      <c r="H53" s="45">
        <f>$W$40</f>
        <v>0</v>
      </c>
      <c r="I53" s="45">
        <f>$X$40</f>
        <v>0</v>
      </c>
      <c r="J53" s="52">
        <f>$Y$40</f>
        <v>0</v>
      </c>
      <c r="K53" s="45"/>
      <c r="L53" s="45"/>
      <c r="M53" s="92"/>
    </row>
    <row r="54" spans="1:13" ht="16.5" customHeight="1">
      <c r="A54" s="91"/>
      <c r="B54" s="45" t="s">
        <v>61</v>
      </c>
      <c r="C54" s="45">
        <f>$R$41</f>
        <v>0</v>
      </c>
      <c r="D54" s="45">
        <f>$S$41</f>
        <v>0</v>
      </c>
      <c r="E54" s="45">
        <f>$T$41</f>
        <v>0</v>
      </c>
      <c r="F54" s="45">
        <f>$U$41</f>
        <v>0</v>
      </c>
      <c r="G54" s="45">
        <f>$V$41</f>
        <v>0</v>
      </c>
      <c r="H54" s="45">
        <f>$W$41</f>
        <v>0</v>
      </c>
      <c r="I54" s="45">
        <f>$X$41</f>
        <v>0</v>
      </c>
      <c r="J54" s="52">
        <f>$Y$41</f>
        <v>0</v>
      </c>
      <c r="K54" s="45"/>
      <c r="L54" s="45"/>
      <c r="M54" s="92"/>
    </row>
    <row r="55" spans="1:13" ht="16.5" customHeight="1">
      <c r="A55" s="91"/>
      <c r="B55" s="45" t="s">
        <v>103</v>
      </c>
      <c r="C55" s="45">
        <f>$R$42</f>
        <v>0</v>
      </c>
      <c r="D55" s="45">
        <f>$S$42</f>
        <v>0</v>
      </c>
      <c r="E55" s="45">
        <f>$T$42</f>
        <v>0</v>
      </c>
      <c r="F55" s="45">
        <f>$U$42</f>
        <v>0</v>
      </c>
      <c r="G55" s="45">
        <f>$V$42</f>
        <v>0</v>
      </c>
      <c r="H55" s="45">
        <f>$W$42</f>
        <v>0</v>
      </c>
      <c r="I55" s="45">
        <f>$X$42</f>
        <v>0</v>
      </c>
      <c r="J55" s="52">
        <f>$Y$42</f>
        <v>0</v>
      </c>
      <c r="K55" s="45"/>
      <c r="L55" s="45"/>
      <c r="M55" s="92"/>
    </row>
    <row r="56" spans="1:13" ht="16.5" customHeight="1">
      <c r="A56" s="91"/>
      <c r="B56" s="45" t="s">
        <v>62</v>
      </c>
      <c r="C56" s="45">
        <f>$R$43</f>
        <v>0</v>
      </c>
      <c r="D56" s="45">
        <f>$S$43</f>
        <v>0</v>
      </c>
      <c r="E56" s="45">
        <f>$T$43</f>
        <v>0</v>
      </c>
      <c r="F56" s="45">
        <f>$U$43</f>
        <v>0</v>
      </c>
      <c r="G56" s="45">
        <f>$V$43</f>
        <v>0</v>
      </c>
      <c r="H56" s="45">
        <f>$W$43</f>
        <v>0</v>
      </c>
      <c r="I56" s="45">
        <f>$X$43</f>
        <v>0</v>
      </c>
      <c r="J56" s="96">
        <f>$Y$43</f>
        <v>0</v>
      </c>
      <c r="K56" s="45"/>
      <c r="L56" s="45"/>
      <c r="M56" s="92"/>
    </row>
    <row r="57" spans="1:13" ht="16.5" customHeight="1">
      <c r="A57" s="91"/>
      <c r="B57" s="45" t="s">
        <v>63</v>
      </c>
      <c r="C57" s="45" t="e">
        <f>$R$44</f>
        <v>#DIV/0!</v>
      </c>
      <c r="D57" s="45" t="e">
        <f>$S$44</f>
        <v>#DIV/0!</v>
      </c>
      <c r="E57" s="45" t="e">
        <f>$T$44</f>
        <v>#DIV/0!</v>
      </c>
      <c r="F57" s="45" t="e">
        <f>$U$44</f>
        <v>#DIV/0!</v>
      </c>
      <c r="G57" s="45" t="e">
        <f>$V$44</f>
        <v>#DIV/0!</v>
      </c>
      <c r="H57" s="45" t="e">
        <f>$W$44</f>
        <v>#DIV/0!</v>
      </c>
      <c r="I57" s="94" t="e">
        <f>$X$44</f>
        <v>#DIV/0!</v>
      </c>
      <c r="J57" s="96" t="s">
        <v>97</v>
      </c>
      <c r="K57" s="129"/>
      <c r="L57" s="129"/>
      <c r="M57" s="130"/>
    </row>
    <row r="58" spans="1:13" ht="16.5" customHeight="1" thickBot="1">
      <c r="A58" s="93"/>
      <c r="B58" s="73" t="s">
        <v>64</v>
      </c>
      <c r="C58" s="73" t="e">
        <f>$R$45</f>
        <v>#DIV/0!</v>
      </c>
      <c r="D58" s="73" t="e">
        <f>$S$45</f>
        <v>#DIV/0!</v>
      </c>
      <c r="E58" s="73" t="e">
        <f>$T$45</f>
        <v>#DIV/0!</v>
      </c>
      <c r="F58" s="73" t="e">
        <f>$U$45</f>
        <v>#DIV/0!</v>
      </c>
      <c r="G58" s="73" t="e">
        <f>$V$45</f>
        <v>#DIV/0!</v>
      </c>
      <c r="H58" s="73" t="e">
        <f>$W$45</f>
        <v>#DIV/0!</v>
      </c>
      <c r="I58" s="95" t="e">
        <f>$X$45</f>
        <v>#DIV/0!</v>
      </c>
      <c r="J58" s="97" t="s">
        <v>98</v>
      </c>
      <c r="K58" s="131"/>
      <c r="L58" s="131"/>
      <c r="M58" s="132"/>
    </row>
    <row r="59" spans="1:13" ht="16.5" customHeight="1">
      <c r="A59" s="41"/>
      <c r="C59" s="41"/>
      <c r="D59" s="41"/>
      <c r="E59" s="41"/>
      <c r="F59" s="41"/>
      <c r="G59" s="41"/>
      <c r="H59" s="41"/>
      <c r="I59" s="41"/>
      <c r="K59" s="41"/>
      <c r="L59" s="41"/>
      <c r="M59" s="42"/>
    </row>
    <row r="60" spans="1:13" ht="16.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9"/>
    </row>
    <row r="61" spans="1:13" ht="16.5" customHeight="1">
      <c r="A61" s="133" t="str">
        <f>$A$1</f>
        <v>嘉義縣立嘉新國民中學○○上學期期末考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</row>
    <row r="62" spans="1:13" ht="16.5" customHeight="1" thickBo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2"/>
    </row>
    <row r="63" spans="1:13" ht="16.5" customHeight="1">
      <c r="A63" s="43" t="s">
        <v>0</v>
      </c>
      <c r="B63" s="62" t="s">
        <v>1</v>
      </c>
      <c r="C63" s="62" t="s">
        <v>90</v>
      </c>
      <c r="D63" s="62" t="s">
        <v>91</v>
      </c>
      <c r="E63" s="62" t="s">
        <v>92</v>
      </c>
      <c r="F63" s="62" t="s">
        <v>93</v>
      </c>
      <c r="G63" s="62" t="s">
        <v>94</v>
      </c>
      <c r="H63" s="62" t="s">
        <v>95</v>
      </c>
      <c r="I63" s="62" t="s">
        <v>96</v>
      </c>
      <c r="J63" s="62" t="s">
        <v>72</v>
      </c>
      <c r="K63" s="62" t="s">
        <v>89</v>
      </c>
      <c r="L63" s="62" t="s">
        <v>74</v>
      </c>
      <c r="M63" s="64" t="s">
        <v>73</v>
      </c>
    </row>
    <row r="64" spans="1:13" ht="16.5" customHeight="1">
      <c r="A64" s="91" t="str">
        <f>O7</f>
        <v>05</v>
      </c>
      <c r="B64" s="45">
        <f>P7</f>
        <v>0</v>
      </c>
      <c r="C64" s="46">
        <f>R7</f>
        <v>0</v>
      </c>
      <c r="D64" s="46">
        <f t="shared" ref="D64:M64" si="16">S7</f>
        <v>0</v>
      </c>
      <c r="E64" s="46">
        <f t="shared" si="16"/>
        <v>0</v>
      </c>
      <c r="F64" s="46">
        <f t="shared" si="16"/>
        <v>0</v>
      </c>
      <c r="G64" s="46">
        <f t="shared" si="16"/>
        <v>0</v>
      </c>
      <c r="H64" s="46">
        <f t="shared" si="16"/>
        <v>0</v>
      </c>
      <c r="I64" s="46">
        <f t="shared" si="16"/>
        <v>0</v>
      </c>
      <c r="J64" s="125" t="e">
        <f t="shared" si="16"/>
        <v>#DIV/0!</v>
      </c>
      <c r="K64" s="47">
        <f t="shared" si="16"/>
        <v>0</v>
      </c>
      <c r="L64" s="90">
        <f t="shared" si="16"/>
        <v>1</v>
      </c>
      <c r="M64" s="58">
        <f t="shared" si="16"/>
        <v>0</v>
      </c>
    </row>
    <row r="65" spans="1:13" ht="16.5" customHeight="1">
      <c r="A65" s="91"/>
      <c r="B65" s="45"/>
      <c r="C65" s="45"/>
      <c r="D65" s="45"/>
      <c r="E65" s="45"/>
      <c r="F65" s="45"/>
      <c r="G65" s="45"/>
      <c r="H65" s="45"/>
      <c r="I65" s="45"/>
      <c r="J65" s="52"/>
      <c r="K65" s="45"/>
      <c r="L65" s="45"/>
      <c r="M65" s="92"/>
    </row>
    <row r="66" spans="1:13" ht="16.5" customHeight="1">
      <c r="A66" s="91"/>
      <c r="B66" s="45" t="s">
        <v>58</v>
      </c>
      <c r="C66" s="45">
        <f>$R$38</f>
        <v>0</v>
      </c>
      <c r="D66" s="45">
        <f>$S$38</f>
        <v>0</v>
      </c>
      <c r="E66" s="45">
        <f>$T$38</f>
        <v>0</v>
      </c>
      <c r="F66" s="45">
        <f>$U$38</f>
        <v>0</v>
      </c>
      <c r="G66" s="45">
        <f>$V$38</f>
        <v>0</v>
      </c>
      <c r="H66" s="45">
        <f>$W$38</f>
        <v>0</v>
      </c>
      <c r="I66" s="45">
        <f>$X$38</f>
        <v>0</v>
      </c>
      <c r="J66" s="52">
        <f>$Y$38</f>
        <v>0</v>
      </c>
      <c r="K66" s="45"/>
      <c r="L66" s="45"/>
      <c r="M66" s="92"/>
    </row>
    <row r="67" spans="1:13" ht="16.5" customHeight="1">
      <c r="A67" s="91"/>
      <c r="B67" s="45" t="s">
        <v>59</v>
      </c>
      <c r="C67" s="45">
        <f>$R$39</f>
        <v>0</v>
      </c>
      <c r="D67" s="45">
        <f>$S$39</f>
        <v>0</v>
      </c>
      <c r="E67" s="45">
        <f>$T$39</f>
        <v>0</v>
      </c>
      <c r="F67" s="45">
        <f>$U$39</f>
        <v>0</v>
      </c>
      <c r="G67" s="45">
        <f>$V$39</f>
        <v>0</v>
      </c>
      <c r="H67" s="45">
        <f>$W$39</f>
        <v>0</v>
      </c>
      <c r="I67" s="45">
        <f>$X$39</f>
        <v>0</v>
      </c>
      <c r="J67" s="52">
        <f>$Y$39</f>
        <v>0</v>
      </c>
      <c r="K67" s="45"/>
      <c r="L67" s="45"/>
      <c r="M67" s="92"/>
    </row>
    <row r="68" spans="1:13" ht="16.5" customHeight="1">
      <c r="A68" s="91"/>
      <c r="B68" s="45" t="s">
        <v>60</v>
      </c>
      <c r="C68" s="45">
        <f>$R$40</f>
        <v>0</v>
      </c>
      <c r="D68" s="45">
        <f>$S$40</f>
        <v>0</v>
      </c>
      <c r="E68" s="45">
        <f>$T$40</f>
        <v>0</v>
      </c>
      <c r="F68" s="45">
        <f>$U$40</f>
        <v>0</v>
      </c>
      <c r="G68" s="45">
        <f>$V$40</f>
        <v>0</v>
      </c>
      <c r="H68" s="45">
        <f>$W$40</f>
        <v>0</v>
      </c>
      <c r="I68" s="45">
        <f>$X$40</f>
        <v>0</v>
      </c>
      <c r="J68" s="52">
        <f>$Y$40</f>
        <v>0</v>
      </c>
      <c r="K68" s="45"/>
      <c r="L68" s="45"/>
      <c r="M68" s="92"/>
    </row>
    <row r="69" spans="1:13" ht="16.5" customHeight="1">
      <c r="A69" s="91"/>
      <c r="B69" s="45" t="s">
        <v>61</v>
      </c>
      <c r="C69" s="45">
        <f>$R$41</f>
        <v>0</v>
      </c>
      <c r="D69" s="45">
        <f>$S$41</f>
        <v>0</v>
      </c>
      <c r="E69" s="45">
        <f>$T$41</f>
        <v>0</v>
      </c>
      <c r="F69" s="45">
        <f>$U$41</f>
        <v>0</v>
      </c>
      <c r="G69" s="45">
        <f>$V$41</f>
        <v>0</v>
      </c>
      <c r="H69" s="45">
        <f>$W$41</f>
        <v>0</v>
      </c>
      <c r="I69" s="45">
        <f>$X$41</f>
        <v>0</v>
      </c>
      <c r="J69" s="52">
        <f>$Y$41</f>
        <v>0</v>
      </c>
      <c r="K69" s="45"/>
      <c r="L69" s="45"/>
      <c r="M69" s="92"/>
    </row>
    <row r="70" spans="1:13" ht="16.5" customHeight="1">
      <c r="A70" s="91"/>
      <c r="B70" s="45" t="s">
        <v>103</v>
      </c>
      <c r="C70" s="45">
        <f>$R$42</f>
        <v>0</v>
      </c>
      <c r="D70" s="45">
        <f>$S$42</f>
        <v>0</v>
      </c>
      <c r="E70" s="45">
        <f>$T$42</f>
        <v>0</v>
      </c>
      <c r="F70" s="45">
        <f>$U$42</f>
        <v>0</v>
      </c>
      <c r="G70" s="45">
        <f>$V$42</f>
        <v>0</v>
      </c>
      <c r="H70" s="45">
        <f>$W$42</f>
        <v>0</v>
      </c>
      <c r="I70" s="45">
        <f>$X$42</f>
        <v>0</v>
      </c>
      <c r="J70" s="52">
        <f>$Y$42</f>
        <v>0</v>
      </c>
      <c r="K70" s="45"/>
      <c r="L70" s="45"/>
      <c r="M70" s="92"/>
    </row>
    <row r="71" spans="1:13" ht="16.5" customHeight="1">
      <c r="A71" s="91"/>
      <c r="B71" s="45" t="s">
        <v>62</v>
      </c>
      <c r="C71" s="45">
        <f>$R$43</f>
        <v>0</v>
      </c>
      <c r="D71" s="45">
        <f>$S$43</f>
        <v>0</v>
      </c>
      <c r="E71" s="45">
        <f>$T$43</f>
        <v>0</v>
      </c>
      <c r="F71" s="45">
        <f>$U$43</f>
        <v>0</v>
      </c>
      <c r="G71" s="45">
        <f>$V$43</f>
        <v>0</v>
      </c>
      <c r="H71" s="45">
        <f>$W$43</f>
        <v>0</v>
      </c>
      <c r="I71" s="45">
        <f>$X$43</f>
        <v>0</v>
      </c>
      <c r="J71" s="96">
        <f>$Y$43</f>
        <v>0</v>
      </c>
      <c r="K71" s="45"/>
      <c r="L71" s="45"/>
      <c r="M71" s="92"/>
    </row>
    <row r="72" spans="1:13" ht="16.5" customHeight="1">
      <c r="A72" s="91"/>
      <c r="B72" s="45" t="s">
        <v>63</v>
      </c>
      <c r="C72" s="45" t="e">
        <f>$R$44</f>
        <v>#DIV/0!</v>
      </c>
      <c r="D72" s="45" t="e">
        <f>$S$44</f>
        <v>#DIV/0!</v>
      </c>
      <c r="E72" s="45" t="e">
        <f>$T$44</f>
        <v>#DIV/0!</v>
      </c>
      <c r="F72" s="45" t="e">
        <f>$U$44</f>
        <v>#DIV/0!</v>
      </c>
      <c r="G72" s="45" t="e">
        <f>$V$44</f>
        <v>#DIV/0!</v>
      </c>
      <c r="H72" s="45" t="e">
        <f>$W$44</f>
        <v>#DIV/0!</v>
      </c>
      <c r="I72" s="94" t="e">
        <f>$X$44</f>
        <v>#DIV/0!</v>
      </c>
      <c r="J72" s="96" t="s">
        <v>97</v>
      </c>
      <c r="K72" s="129"/>
      <c r="L72" s="129"/>
      <c r="M72" s="130"/>
    </row>
    <row r="73" spans="1:13" ht="16.5" customHeight="1" thickBot="1">
      <c r="A73" s="93"/>
      <c r="B73" s="73" t="s">
        <v>64</v>
      </c>
      <c r="C73" s="73" t="e">
        <f>$R$45</f>
        <v>#DIV/0!</v>
      </c>
      <c r="D73" s="73" t="e">
        <f>$S$45</f>
        <v>#DIV/0!</v>
      </c>
      <c r="E73" s="73" t="e">
        <f>$T$45</f>
        <v>#DIV/0!</v>
      </c>
      <c r="F73" s="73" t="e">
        <f>$U$45</f>
        <v>#DIV/0!</v>
      </c>
      <c r="G73" s="73" t="e">
        <f>$V$45</f>
        <v>#DIV/0!</v>
      </c>
      <c r="H73" s="73" t="e">
        <f>$W$45</f>
        <v>#DIV/0!</v>
      </c>
      <c r="I73" s="95" t="e">
        <f>$X$45</f>
        <v>#DIV/0!</v>
      </c>
      <c r="J73" s="97" t="s">
        <v>98</v>
      </c>
      <c r="K73" s="131"/>
      <c r="L73" s="131"/>
      <c r="M73" s="132"/>
    </row>
    <row r="74" spans="1:13" ht="16.5" customHeight="1">
      <c r="A74" s="41"/>
      <c r="C74" s="41"/>
      <c r="D74" s="41"/>
      <c r="E74" s="41"/>
      <c r="F74" s="41"/>
      <c r="G74" s="41"/>
      <c r="H74" s="41"/>
      <c r="I74" s="41"/>
      <c r="K74" s="41"/>
      <c r="L74" s="41"/>
      <c r="M74" s="42"/>
    </row>
    <row r="75" spans="1:13" ht="16.5" customHeight="1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9"/>
    </row>
    <row r="76" spans="1:13" ht="16.5" customHeight="1">
      <c r="A76" s="133" t="str">
        <f>$A$1</f>
        <v>嘉義縣立嘉新國民中學○○上學期期末考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</row>
    <row r="77" spans="1:13" ht="16.5" customHeight="1" thickBo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2"/>
    </row>
    <row r="78" spans="1:13" ht="16.5" customHeight="1">
      <c r="A78" s="43" t="s">
        <v>0</v>
      </c>
      <c r="B78" s="62" t="s">
        <v>1</v>
      </c>
      <c r="C78" s="62" t="s">
        <v>90</v>
      </c>
      <c r="D78" s="62" t="s">
        <v>91</v>
      </c>
      <c r="E78" s="62" t="s">
        <v>92</v>
      </c>
      <c r="F78" s="62" t="s">
        <v>93</v>
      </c>
      <c r="G78" s="62" t="s">
        <v>94</v>
      </c>
      <c r="H78" s="62" t="s">
        <v>95</v>
      </c>
      <c r="I78" s="62" t="s">
        <v>96</v>
      </c>
      <c r="J78" s="62" t="s">
        <v>72</v>
      </c>
      <c r="K78" s="62" t="s">
        <v>89</v>
      </c>
      <c r="L78" s="62" t="s">
        <v>74</v>
      </c>
      <c r="M78" s="64" t="s">
        <v>73</v>
      </c>
    </row>
    <row r="79" spans="1:13" ht="16.5" customHeight="1">
      <c r="A79" s="91" t="str">
        <f>O8</f>
        <v>06</v>
      </c>
      <c r="B79" s="45">
        <f>P8</f>
        <v>0</v>
      </c>
      <c r="C79" s="46">
        <f>R8</f>
        <v>0</v>
      </c>
      <c r="D79" s="46">
        <f t="shared" ref="D79:M79" si="17">S8</f>
        <v>0</v>
      </c>
      <c r="E79" s="46">
        <f t="shared" si="17"/>
        <v>0</v>
      </c>
      <c r="F79" s="46">
        <f t="shared" si="17"/>
        <v>0</v>
      </c>
      <c r="G79" s="46">
        <f t="shared" si="17"/>
        <v>0</v>
      </c>
      <c r="H79" s="46">
        <f t="shared" si="17"/>
        <v>0</v>
      </c>
      <c r="I79" s="46">
        <f t="shared" si="17"/>
        <v>0</v>
      </c>
      <c r="J79" s="125" t="e">
        <f t="shared" si="17"/>
        <v>#DIV/0!</v>
      </c>
      <c r="K79" s="47">
        <f t="shared" si="17"/>
        <v>0</v>
      </c>
      <c r="L79" s="90">
        <f t="shared" si="17"/>
        <v>1</v>
      </c>
      <c r="M79" s="58">
        <f t="shared" si="17"/>
        <v>0</v>
      </c>
    </row>
    <row r="80" spans="1:13" ht="16.5" customHeight="1">
      <c r="A80" s="91"/>
      <c r="B80" s="45"/>
      <c r="C80" s="45"/>
      <c r="D80" s="45"/>
      <c r="E80" s="45"/>
      <c r="F80" s="45"/>
      <c r="G80" s="45"/>
      <c r="H80" s="45"/>
      <c r="I80" s="45"/>
      <c r="J80" s="52"/>
      <c r="K80" s="45"/>
      <c r="L80" s="45"/>
      <c r="M80" s="92"/>
    </row>
    <row r="81" spans="1:13" ht="16.5" customHeight="1">
      <c r="A81" s="91"/>
      <c r="B81" s="45" t="s">
        <v>58</v>
      </c>
      <c r="C81" s="45">
        <f>$R$38</f>
        <v>0</v>
      </c>
      <c r="D81" s="45">
        <f>$S$38</f>
        <v>0</v>
      </c>
      <c r="E81" s="45">
        <f>$T$38</f>
        <v>0</v>
      </c>
      <c r="F81" s="45">
        <f>$U$38</f>
        <v>0</v>
      </c>
      <c r="G81" s="45">
        <f>$V$38</f>
        <v>0</v>
      </c>
      <c r="H81" s="45">
        <f>$W$38</f>
        <v>0</v>
      </c>
      <c r="I81" s="45">
        <f>$X$38</f>
        <v>0</v>
      </c>
      <c r="J81" s="52">
        <f>$Y$38</f>
        <v>0</v>
      </c>
      <c r="K81" s="45"/>
      <c r="L81" s="45"/>
      <c r="M81" s="92"/>
    </row>
    <row r="82" spans="1:13" ht="16.5" customHeight="1">
      <c r="A82" s="91"/>
      <c r="B82" s="45" t="s">
        <v>59</v>
      </c>
      <c r="C82" s="45">
        <f>$R$39</f>
        <v>0</v>
      </c>
      <c r="D82" s="45">
        <f>$S$39</f>
        <v>0</v>
      </c>
      <c r="E82" s="45">
        <f>$T$39</f>
        <v>0</v>
      </c>
      <c r="F82" s="45">
        <f>$U$39</f>
        <v>0</v>
      </c>
      <c r="G82" s="45">
        <f>$V$39</f>
        <v>0</v>
      </c>
      <c r="H82" s="45">
        <f>$W$39</f>
        <v>0</v>
      </c>
      <c r="I82" s="45">
        <f>$X$39</f>
        <v>0</v>
      </c>
      <c r="J82" s="52">
        <f>$Y$39</f>
        <v>0</v>
      </c>
      <c r="K82" s="45"/>
      <c r="L82" s="45"/>
      <c r="M82" s="92"/>
    </row>
    <row r="83" spans="1:13" ht="16.5" customHeight="1">
      <c r="A83" s="91"/>
      <c r="B83" s="45" t="s">
        <v>60</v>
      </c>
      <c r="C83" s="45">
        <f>$R$40</f>
        <v>0</v>
      </c>
      <c r="D83" s="45">
        <f>$S$40</f>
        <v>0</v>
      </c>
      <c r="E83" s="45">
        <f>$T$40</f>
        <v>0</v>
      </c>
      <c r="F83" s="45">
        <f>$U$40</f>
        <v>0</v>
      </c>
      <c r="G83" s="45">
        <f>$V$40</f>
        <v>0</v>
      </c>
      <c r="H83" s="45">
        <f>$W$40</f>
        <v>0</v>
      </c>
      <c r="I83" s="45">
        <f>$X$40</f>
        <v>0</v>
      </c>
      <c r="J83" s="52">
        <f>$Y$40</f>
        <v>0</v>
      </c>
      <c r="K83" s="45"/>
      <c r="L83" s="45"/>
      <c r="M83" s="92"/>
    </row>
    <row r="84" spans="1:13" ht="16.5" customHeight="1">
      <c r="A84" s="91"/>
      <c r="B84" s="45" t="s">
        <v>61</v>
      </c>
      <c r="C84" s="45">
        <f>$R$41</f>
        <v>0</v>
      </c>
      <c r="D84" s="45">
        <f>$S$41</f>
        <v>0</v>
      </c>
      <c r="E84" s="45">
        <f>$T$41</f>
        <v>0</v>
      </c>
      <c r="F84" s="45">
        <f>$U$41</f>
        <v>0</v>
      </c>
      <c r="G84" s="45">
        <f>$V$41</f>
        <v>0</v>
      </c>
      <c r="H84" s="45">
        <f>$W$41</f>
        <v>0</v>
      </c>
      <c r="I84" s="45">
        <f>$X$41</f>
        <v>0</v>
      </c>
      <c r="J84" s="52">
        <f>$Y$41</f>
        <v>0</v>
      </c>
      <c r="K84" s="45"/>
      <c r="L84" s="45"/>
      <c r="M84" s="92"/>
    </row>
    <row r="85" spans="1:13" ht="16.5" customHeight="1">
      <c r="A85" s="91"/>
      <c r="B85" s="45" t="s">
        <v>103</v>
      </c>
      <c r="C85" s="45">
        <f>$R$42</f>
        <v>0</v>
      </c>
      <c r="D85" s="45">
        <f>$S$42</f>
        <v>0</v>
      </c>
      <c r="E85" s="45">
        <f>$T$42</f>
        <v>0</v>
      </c>
      <c r="F85" s="45">
        <f>$U$42</f>
        <v>0</v>
      </c>
      <c r="G85" s="45">
        <f>$V$42</f>
        <v>0</v>
      </c>
      <c r="H85" s="45">
        <f>$W$42</f>
        <v>0</v>
      </c>
      <c r="I85" s="45">
        <f>$X$42</f>
        <v>0</v>
      </c>
      <c r="J85" s="52">
        <f>$Y$42</f>
        <v>0</v>
      </c>
      <c r="K85" s="45"/>
      <c r="L85" s="45"/>
      <c r="M85" s="92"/>
    </row>
    <row r="86" spans="1:13" ht="16.5" customHeight="1">
      <c r="A86" s="91"/>
      <c r="B86" s="45" t="s">
        <v>62</v>
      </c>
      <c r="C86" s="45">
        <f>$R$43</f>
        <v>0</v>
      </c>
      <c r="D86" s="45">
        <f>$S$43</f>
        <v>0</v>
      </c>
      <c r="E86" s="45">
        <f>$T$43</f>
        <v>0</v>
      </c>
      <c r="F86" s="45">
        <f>$U$43</f>
        <v>0</v>
      </c>
      <c r="G86" s="45">
        <f>$V$43</f>
        <v>0</v>
      </c>
      <c r="H86" s="45">
        <f>$W$43</f>
        <v>0</v>
      </c>
      <c r="I86" s="45">
        <f>$X$43</f>
        <v>0</v>
      </c>
      <c r="J86" s="96">
        <f>$Y$43</f>
        <v>0</v>
      </c>
      <c r="K86" s="45"/>
      <c r="L86" s="45"/>
      <c r="M86" s="92"/>
    </row>
    <row r="87" spans="1:13" ht="16.5" customHeight="1">
      <c r="A87" s="91"/>
      <c r="B87" s="45" t="s">
        <v>63</v>
      </c>
      <c r="C87" s="45" t="e">
        <f>$R$44</f>
        <v>#DIV/0!</v>
      </c>
      <c r="D87" s="45" t="e">
        <f>$S$44</f>
        <v>#DIV/0!</v>
      </c>
      <c r="E87" s="45" t="e">
        <f>$T$44</f>
        <v>#DIV/0!</v>
      </c>
      <c r="F87" s="45" t="e">
        <f>$U$44</f>
        <v>#DIV/0!</v>
      </c>
      <c r="G87" s="45" t="e">
        <f>$V$44</f>
        <v>#DIV/0!</v>
      </c>
      <c r="H87" s="45" t="e">
        <f>$W$44</f>
        <v>#DIV/0!</v>
      </c>
      <c r="I87" s="94" t="e">
        <f>$X$44</f>
        <v>#DIV/0!</v>
      </c>
      <c r="J87" s="96" t="s">
        <v>97</v>
      </c>
      <c r="K87" s="129"/>
      <c r="L87" s="129"/>
      <c r="M87" s="130"/>
    </row>
    <row r="88" spans="1:13" ht="16.5" customHeight="1" thickBot="1">
      <c r="A88" s="93"/>
      <c r="B88" s="73" t="s">
        <v>64</v>
      </c>
      <c r="C88" s="73" t="e">
        <f>$R$45</f>
        <v>#DIV/0!</v>
      </c>
      <c r="D88" s="73" t="e">
        <f>$S$45</f>
        <v>#DIV/0!</v>
      </c>
      <c r="E88" s="73" t="e">
        <f>$T$45</f>
        <v>#DIV/0!</v>
      </c>
      <c r="F88" s="73" t="e">
        <f>$U$45</f>
        <v>#DIV/0!</v>
      </c>
      <c r="G88" s="73" t="e">
        <f>$V$45</f>
        <v>#DIV/0!</v>
      </c>
      <c r="H88" s="73" t="e">
        <f>$W$45</f>
        <v>#DIV/0!</v>
      </c>
      <c r="I88" s="95" t="e">
        <f>$X$45</f>
        <v>#DIV/0!</v>
      </c>
      <c r="J88" s="97" t="s">
        <v>98</v>
      </c>
      <c r="K88" s="131"/>
      <c r="L88" s="131"/>
      <c r="M88" s="132"/>
    </row>
    <row r="89" spans="1:13" ht="16.5" customHeight="1">
      <c r="A89" s="41"/>
      <c r="C89" s="41"/>
      <c r="D89" s="41"/>
      <c r="E89" s="41"/>
      <c r="F89" s="41"/>
      <c r="G89" s="41"/>
      <c r="H89" s="41"/>
      <c r="I89" s="41"/>
      <c r="K89" s="41"/>
      <c r="L89" s="41"/>
      <c r="M89" s="42"/>
    </row>
    <row r="90" spans="1:13" ht="16.5" customHeight="1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9"/>
    </row>
    <row r="91" spans="1:13" ht="16.5" customHeight="1">
      <c r="A91" s="133" t="str">
        <f>$A$1</f>
        <v>嘉義縣立嘉新國民中學○○上學期期末考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</row>
    <row r="92" spans="1:13" ht="16.5" customHeight="1" thickBo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2"/>
    </row>
    <row r="93" spans="1:13" ht="16.5" customHeight="1">
      <c r="A93" s="43" t="s">
        <v>0</v>
      </c>
      <c r="B93" s="62" t="s">
        <v>1</v>
      </c>
      <c r="C93" s="62" t="s">
        <v>90</v>
      </c>
      <c r="D93" s="62" t="s">
        <v>91</v>
      </c>
      <c r="E93" s="62" t="s">
        <v>92</v>
      </c>
      <c r="F93" s="62" t="s">
        <v>93</v>
      </c>
      <c r="G93" s="62" t="s">
        <v>94</v>
      </c>
      <c r="H93" s="62" t="s">
        <v>95</v>
      </c>
      <c r="I93" s="62" t="s">
        <v>96</v>
      </c>
      <c r="J93" s="62" t="s">
        <v>72</v>
      </c>
      <c r="K93" s="62" t="s">
        <v>89</v>
      </c>
      <c r="L93" s="62" t="s">
        <v>74</v>
      </c>
      <c r="M93" s="64" t="s">
        <v>73</v>
      </c>
    </row>
    <row r="94" spans="1:13" ht="16.5" customHeight="1">
      <c r="A94" s="91" t="str">
        <f>O9</f>
        <v>07</v>
      </c>
      <c r="B94" s="45">
        <f>P9</f>
        <v>0</v>
      </c>
      <c r="C94" s="46">
        <f>R9</f>
        <v>0</v>
      </c>
      <c r="D94" s="46">
        <f t="shared" ref="D94:M94" si="18">S9</f>
        <v>0</v>
      </c>
      <c r="E94" s="46">
        <f t="shared" si="18"/>
        <v>0</v>
      </c>
      <c r="F94" s="46">
        <f t="shared" si="18"/>
        <v>0</v>
      </c>
      <c r="G94" s="46">
        <f t="shared" si="18"/>
        <v>0</v>
      </c>
      <c r="H94" s="46">
        <f t="shared" si="18"/>
        <v>0</v>
      </c>
      <c r="I94" s="46">
        <f t="shared" si="18"/>
        <v>0</v>
      </c>
      <c r="J94" s="125" t="e">
        <f t="shared" si="18"/>
        <v>#DIV/0!</v>
      </c>
      <c r="K94" s="47">
        <f t="shared" si="18"/>
        <v>0</v>
      </c>
      <c r="L94" s="90">
        <f t="shared" si="18"/>
        <v>1</v>
      </c>
      <c r="M94" s="58">
        <f t="shared" si="18"/>
        <v>0</v>
      </c>
    </row>
    <row r="95" spans="1:13" ht="16.5" customHeight="1">
      <c r="A95" s="91"/>
      <c r="B95" s="45"/>
      <c r="C95" s="45"/>
      <c r="D95" s="45"/>
      <c r="E95" s="45"/>
      <c r="F95" s="45"/>
      <c r="G95" s="45"/>
      <c r="H95" s="45"/>
      <c r="I95" s="45"/>
      <c r="J95" s="52"/>
      <c r="K95" s="45"/>
      <c r="L95" s="45"/>
      <c r="M95" s="92"/>
    </row>
    <row r="96" spans="1:13" ht="16.5" customHeight="1">
      <c r="A96" s="91"/>
      <c r="B96" s="45" t="s">
        <v>58</v>
      </c>
      <c r="C96" s="45">
        <f>$R$38</f>
        <v>0</v>
      </c>
      <c r="D96" s="45">
        <f>$S$38</f>
        <v>0</v>
      </c>
      <c r="E96" s="45">
        <f>$T$38</f>
        <v>0</v>
      </c>
      <c r="F96" s="45">
        <f>$U$38</f>
        <v>0</v>
      </c>
      <c r="G96" s="45">
        <f>$V$38</f>
        <v>0</v>
      </c>
      <c r="H96" s="45">
        <f>$W$38</f>
        <v>0</v>
      </c>
      <c r="I96" s="45">
        <f>$X$38</f>
        <v>0</v>
      </c>
      <c r="J96" s="52">
        <f>$Y$38</f>
        <v>0</v>
      </c>
      <c r="K96" s="45"/>
      <c r="L96" s="45"/>
      <c r="M96" s="92"/>
    </row>
    <row r="97" spans="1:13" ht="16.5" customHeight="1">
      <c r="A97" s="91"/>
      <c r="B97" s="45" t="s">
        <v>59</v>
      </c>
      <c r="C97" s="45">
        <f>$R$39</f>
        <v>0</v>
      </c>
      <c r="D97" s="45">
        <f>$S$39</f>
        <v>0</v>
      </c>
      <c r="E97" s="45">
        <f>$T$39</f>
        <v>0</v>
      </c>
      <c r="F97" s="45">
        <f>$U$39</f>
        <v>0</v>
      </c>
      <c r="G97" s="45">
        <f>$V$39</f>
        <v>0</v>
      </c>
      <c r="H97" s="45">
        <f>$W$39</f>
        <v>0</v>
      </c>
      <c r="I97" s="45">
        <f>$X$39</f>
        <v>0</v>
      </c>
      <c r="J97" s="52">
        <f>$Y$39</f>
        <v>0</v>
      </c>
      <c r="K97" s="45"/>
      <c r="L97" s="45"/>
      <c r="M97" s="92"/>
    </row>
    <row r="98" spans="1:13" ht="16.5" customHeight="1">
      <c r="A98" s="91"/>
      <c r="B98" s="45" t="s">
        <v>60</v>
      </c>
      <c r="C98" s="45">
        <f>$R$40</f>
        <v>0</v>
      </c>
      <c r="D98" s="45">
        <f>$S$40</f>
        <v>0</v>
      </c>
      <c r="E98" s="45">
        <f>$T$40</f>
        <v>0</v>
      </c>
      <c r="F98" s="45">
        <f>$U$40</f>
        <v>0</v>
      </c>
      <c r="G98" s="45">
        <f>$V$40</f>
        <v>0</v>
      </c>
      <c r="H98" s="45">
        <f>$W$40</f>
        <v>0</v>
      </c>
      <c r="I98" s="45">
        <f>$X$40</f>
        <v>0</v>
      </c>
      <c r="J98" s="52">
        <f>$Y$40</f>
        <v>0</v>
      </c>
      <c r="K98" s="45"/>
      <c r="L98" s="45"/>
      <c r="M98" s="92"/>
    </row>
    <row r="99" spans="1:13" ht="16.5" customHeight="1">
      <c r="A99" s="91"/>
      <c r="B99" s="45" t="s">
        <v>61</v>
      </c>
      <c r="C99" s="45">
        <f>$R$41</f>
        <v>0</v>
      </c>
      <c r="D99" s="45">
        <f>$S$41</f>
        <v>0</v>
      </c>
      <c r="E99" s="45">
        <f>$T$41</f>
        <v>0</v>
      </c>
      <c r="F99" s="45">
        <f>$U$41</f>
        <v>0</v>
      </c>
      <c r="G99" s="45">
        <f>$V$41</f>
        <v>0</v>
      </c>
      <c r="H99" s="45">
        <f>$W$41</f>
        <v>0</v>
      </c>
      <c r="I99" s="45">
        <f>$X$41</f>
        <v>0</v>
      </c>
      <c r="J99" s="52">
        <f>$Y$41</f>
        <v>0</v>
      </c>
      <c r="K99" s="45"/>
      <c r="L99" s="45"/>
      <c r="M99" s="92"/>
    </row>
    <row r="100" spans="1:13" ht="16.5" customHeight="1">
      <c r="A100" s="91"/>
      <c r="B100" s="45" t="s">
        <v>103</v>
      </c>
      <c r="C100" s="45">
        <f>$R$42</f>
        <v>0</v>
      </c>
      <c r="D100" s="45">
        <f>$S$42</f>
        <v>0</v>
      </c>
      <c r="E100" s="45">
        <f>$T$42</f>
        <v>0</v>
      </c>
      <c r="F100" s="45">
        <f>$U$42</f>
        <v>0</v>
      </c>
      <c r="G100" s="45">
        <f>$V$42</f>
        <v>0</v>
      </c>
      <c r="H100" s="45">
        <f>$W$42</f>
        <v>0</v>
      </c>
      <c r="I100" s="45">
        <f>$X$42</f>
        <v>0</v>
      </c>
      <c r="J100" s="52">
        <f>$Y$42</f>
        <v>0</v>
      </c>
      <c r="K100" s="45"/>
      <c r="L100" s="45"/>
      <c r="M100" s="92"/>
    </row>
    <row r="101" spans="1:13" ht="16.5" customHeight="1">
      <c r="A101" s="91"/>
      <c r="B101" s="45" t="s">
        <v>62</v>
      </c>
      <c r="C101" s="45">
        <f>$R$43</f>
        <v>0</v>
      </c>
      <c r="D101" s="45">
        <f>$S$43</f>
        <v>0</v>
      </c>
      <c r="E101" s="45">
        <f>$T$43</f>
        <v>0</v>
      </c>
      <c r="F101" s="45">
        <f>$U$43</f>
        <v>0</v>
      </c>
      <c r="G101" s="45">
        <f>$V$43</f>
        <v>0</v>
      </c>
      <c r="H101" s="45">
        <f>$W$43</f>
        <v>0</v>
      </c>
      <c r="I101" s="45">
        <f>$X$43</f>
        <v>0</v>
      </c>
      <c r="J101" s="96">
        <f>$Y$43</f>
        <v>0</v>
      </c>
      <c r="K101" s="45"/>
      <c r="L101" s="45"/>
      <c r="M101" s="92"/>
    </row>
    <row r="102" spans="1:13" ht="16.5" customHeight="1">
      <c r="A102" s="91"/>
      <c r="B102" s="45" t="s">
        <v>63</v>
      </c>
      <c r="C102" s="45" t="e">
        <f>$R$44</f>
        <v>#DIV/0!</v>
      </c>
      <c r="D102" s="45" t="e">
        <f>$S$44</f>
        <v>#DIV/0!</v>
      </c>
      <c r="E102" s="45" t="e">
        <f>$T$44</f>
        <v>#DIV/0!</v>
      </c>
      <c r="F102" s="45" t="e">
        <f>$U$44</f>
        <v>#DIV/0!</v>
      </c>
      <c r="G102" s="45" t="e">
        <f>$V$44</f>
        <v>#DIV/0!</v>
      </c>
      <c r="H102" s="45" t="e">
        <f>$W$44</f>
        <v>#DIV/0!</v>
      </c>
      <c r="I102" s="94" t="e">
        <f>$X$44</f>
        <v>#DIV/0!</v>
      </c>
      <c r="J102" s="96" t="s">
        <v>97</v>
      </c>
      <c r="K102" s="129"/>
      <c r="L102" s="129"/>
      <c r="M102" s="130"/>
    </row>
    <row r="103" spans="1:13" ht="16.5" customHeight="1" thickBot="1">
      <c r="A103" s="93"/>
      <c r="B103" s="73" t="s">
        <v>64</v>
      </c>
      <c r="C103" s="73" t="e">
        <f>$R$45</f>
        <v>#DIV/0!</v>
      </c>
      <c r="D103" s="73" t="e">
        <f>$S$45</f>
        <v>#DIV/0!</v>
      </c>
      <c r="E103" s="73" t="e">
        <f>$T$45</f>
        <v>#DIV/0!</v>
      </c>
      <c r="F103" s="73" t="e">
        <f>$U$45</f>
        <v>#DIV/0!</v>
      </c>
      <c r="G103" s="73" t="e">
        <f>$V$45</f>
        <v>#DIV/0!</v>
      </c>
      <c r="H103" s="73" t="e">
        <f>$W$45</f>
        <v>#DIV/0!</v>
      </c>
      <c r="I103" s="95" t="e">
        <f>$X$45</f>
        <v>#DIV/0!</v>
      </c>
      <c r="J103" s="97" t="s">
        <v>98</v>
      </c>
      <c r="K103" s="131"/>
      <c r="L103" s="131"/>
      <c r="M103" s="132"/>
    </row>
    <row r="104" spans="1:13" ht="16.5" customHeight="1">
      <c r="A104" s="41"/>
      <c r="C104" s="41"/>
      <c r="D104" s="41"/>
      <c r="E104" s="41"/>
      <c r="F104" s="41"/>
      <c r="G104" s="41"/>
      <c r="H104" s="41"/>
      <c r="I104" s="41"/>
      <c r="K104" s="41"/>
      <c r="L104" s="41"/>
      <c r="M104" s="42"/>
    </row>
    <row r="105" spans="1:13" ht="16.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9"/>
    </row>
    <row r="106" spans="1:13" ht="16.5" customHeight="1">
      <c r="A106" s="133" t="str">
        <f>$A$1</f>
        <v>嘉義縣立嘉新國民中學○○上學期期末考</v>
      </c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</row>
    <row r="107" spans="1:13" ht="16.5" customHeight="1" thickBo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2"/>
    </row>
    <row r="108" spans="1:13" ht="16.5" customHeight="1">
      <c r="A108" s="43" t="s">
        <v>0</v>
      </c>
      <c r="B108" s="62" t="s">
        <v>1</v>
      </c>
      <c r="C108" s="62" t="s">
        <v>90</v>
      </c>
      <c r="D108" s="62" t="s">
        <v>91</v>
      </c>
      <c r="E108" s="62" t="s">
        <v>92</v>
      </c>
      <c r="F108" s="62" t="s">
        <v>93</v>
      </c>
      <c r="G108" s="62" t="s">
        <v>94</v>
      </c>
      <c r="H108" s="62" t="s">
        <v>95</v>
      </c>
      <c r="I108" s="62" t="s">
        <v>96</v>
      </c>
      <c r="J108" s="62" t="s">
        <v>72</v>
      </c>
      <c r="K108" s="62" t="s">
        <v>89</v>
      </c>
      <c r="L108" s="62" t="s">
        <v>74</v>
      </c>
      <c r="M108" s="64" t="s">
        <v>73</v>
      </c>
    </row>
    <row r="109" spans="1:13" ht="16.5" customHeight="1">
      <c r="A109" s="91" t="str">
        <f>O10</f>
        <v>08</v>
      </c>
      <c r="B109" s="45">
        <f>P10</f>
        <v>0</v>
      </c>
      <c r="C109" s="46">
        <f>R10</f>
        <v>0</v>
      </c>
      <c r="D109" s="46">
        <f t="shared" ref="D109:M109" si="19">S10</f>
        <v>0</v>
      </c>
      <c r="E109" s="46">
        <f t="shared" si="19"/>
        <v>0</v>
      </c>
      <c r="F109" s="46">
        <f t="shared" si="19"/>
        <v>0</v>
      </c>
      <c r="G109" s="46">
        <f t="shared" si="19"/>
        <v>0</v>
      </c>
      <c r="H109" s="46">
        <f t="shared" si="19"/>
        <v>0</v>
      </c>
      <c r="I109" s="46">
        <f t="shared" si="19"/>
        <v>0</v>
      </c>
      <c r="J109" s="125" t="e">
        <f t="shared" si="19"/>
        <v>#DIV/0!</v>
      </c>
      <c r="K109" s="47">
        <f t="shared" si="19"/>
        <v>0</v>
      </c>
      <c r="L109" s="90">
        <f t="shared" si="19"/>
        <v>1</v>
      </c>
      <c r="M109" s="58">
        <f t="shared" si="19"/>
        <v>0</v>
      </c>
    </row>
    <row r="110" spans="1:13" ht="16.5" customHeight="1">
      <c r="A110" s="91"/>
      <c r="B110" s="45"/>
      <c r="C110" s="45"/>
      <c r="D110" s="45"/>
      <c r="E110" s="45"/>
      <c r="F110" s="45"/>
      <c r="G110" s="45"/>
      <c r="H110" s="45"/>
      <c r="I110" s="45"/>
      <c r="J110" s="52"/>
      <c r="K110" s="45"/>
      <c r="L110" s="45"/>
      <c r="M110" s="92"/>
    </row>
    <row r="111" spans="1:13" ht="16.5" customHeight="1">
      <c r="A111" s="91"/>
      <c r="B111" s="45" t="s">
        <v>58</v>
      </c>
      <c r="C111" s="45">
        <f>$R$38</f>
        <v>0</v>
      </c>
      <c r="D111" s="45">
        <f>$S$38</f>
        <v>0</v>
      </c>
      <c r="E111" s="45">
        <f>$T$38</f>
        <v>0</v>
      </c>
      <c r="F111" s="45">
        <f>$U$38</f>
        <v>0</v>
      </c>
      <c r="G111" s="45">
        <f>$V$38</f>
        <v>0</v>
      </c>
      <c r="H111" s="45">
        <f>$W$38</f>
        <v>0</v>
      </c>
      <c r="I111" s="45">
        <f>$X$38</f>
        <v>0</v>
      </c>
      <c r="J111" s="52">
        <f>$Y$38</f>
        <v>0</v>
      </c>
      <c r="K111" s="45"/>
      <c r="L111" s="45"/>
      <c r="M111" s="92"/>
    </row>
    <row r="112" spans="1:13" ht="16.5" customHeight="1">
      <c r="A112" s="91"/>
      <c r="B112" s="45" t="s">
        <v>59</v>
      </c>
      <c r="C112" s="45">
        <f>$R$39</f>
        <v>0</v>
      </c>
      <c r="D112" s="45">
        <f>$S$39</f>
        <v>0</v>
      </c>
      <c r="E112" s="45">
        <f>$T$39</f>
        <v>0</v>
      </c>
      <c r="F112" s="45">
        <f>$U$39</f>
        <v>0</v>
      </c>
      <c r="G112" s="45">
        <f>$V$39</f>
        <v>0</v>
      </c>
      <c r="H112" s="45">
        <f>$W$39</f>
        <v>0</v>
      </c>
      <c r="I112" s="45">
        <f>$X$39</f>
        <v>0</v>
      </c>
      <c r="J112" s="52">
        <f>$Y$39</f>
        <v>0</v>
      </c>
      <c r="K112" s="45"/>
      <c r="L112" s="45"/>
      <c r="M112" s="92"/>
    </row>
    <row r="113" spans="1:13" ht="16.5" customHeight="1">
      <c r="A113" s="91"/>
      <c r="B113" s="45" t="s">
        <v>60</v>
      </c>
      <c r="C113" s="45">
        <f>$R$40</f>
        <v>0</v>
      </c>
      <c r="D113" s="45">
        <f>$S$40</f>
        <v>0</v>
      </c>
      <c r="E113" s="45">
        <f>$T$40</f>
        <v>0</v>
      </c>
      <c r="F113" s="45">
        <f>$U$40</f>
        <v>0</v>
      </c>
      <c r="G113" s="45">
        <f>$V$40</f>
        <v>0</v>
      </c>
      <c r="H113" s="45">
        <f>$W$40</f>
        <v>0</v>
      </c>
      <c r="I113" s="45">
        <f>$X$40</f>
        <v>0</v>
      </c>
      <c r="J113" s="52">
        <f>$Y$40</f>
        <v>0</v>
      </c>
      <c r="K113" s="45"/>
      <c r="L113" s="45"/>
      <c r="M113" s="92"/>
    </row>
    <row r="114" spans="1:13" ht="16.5" customHeight="1">
      <c r="A114" s="91"/>
      <c r="B114" s="45" t="s">
        <v>61</v>
      </c>
      <c r="C114" s="45">
        <f>$R$41</f>
        <v>0</v>
      </c>
      <c r="D114" s="45">
        <f>$S$41</f>
        <v>0</v>
      </c>
      <c r="E114" s="45">
        <f>$T$41</f>
        <v>0</v>
      </c>
      <c r="F114" s="45">
        <f>$U$41</f>
        <v>0</v>
      </c>
      <c r="G114" s="45">
        <f>$V$41</f>
        <v>0</v>
      </c>
      <c r="H114" s="45">
        <f>$W$41</f>
        <v>0</v>
      </c>
      <c r="I114" s="45">
        <f>$X$41</f>
        <v>0</v>
      </c>
      <c r="J114" s="52">
        <f>$Y$41</f>
        <v>0</v>
      </c>
      <c r="K114" s="45"/>
      <c r="L114" s="45"/>
      <c r="M114" s="92"/>
    </row>
    <row r="115" spans="1:13" ht="16.5" customHeight="1">
      <c r="A115" s="91"/>
      <c r="B115" s="45" t="s">
        <v>103</v>
      </c>
      <c r="C115" s="45">
        <f>$R$42</f>
        <v>0</v>
      </c>
      <c r="D115" s="45">
        <f>$S$42</f>
        <v>0</v>
      </c>
      <c r="E115" s="45">
        <f>$T$42</f>
        <v>0</v>
      </c>
      <c r="F115" s="45">
        <f>$U$42</f>
        <v>0</v>
      </c>
      <c r="G115" s="45">
        <f>$V$42</f>
        <v>0</v>
      </c>
      <c r="H115" s="45">
        <f>$W$42</f>
        <v>0</v>
      </c>
      <c r="I115" s="45">
        <f>$X$42</f>
        <v>0</v>
      </c>
      <c r="J115" s="52">
        <f>$Y$42</f>
        <v>0</v>
      </c>
      <c r="K115" s="45"/>
      <c r="L115" s="45"/>
      <c r="M115" s="92"/>
    </row>
    <row r="116" spans="1:13" ht="16.5" customHeight="1">
      <c r="A116" s="91"/>
      <c r="B116" s="45" t="s">
        <v>62</v>
      </c>
      <c r="C116" s="45">
        <f>$R$43</f>
        <v>0</v>
      </c>
      <c r="D116" s="45">
        <f>$S$43</f>
        <v>0</v>
      </c>
      <c r="E116" s="45">
        <f>$T$43</f>
        <v>0</v>
      </c>
      <c r="F116" s="45">
        <f>$U$43</f>
        <v>0</v>
      </c>
      <c r="G116" s="45">
        <f>$V$43</f>
        <v>0</v>
      </c>
      <c r="H116" s="45">
        <f>$W$43</f>
        <v>0</v>
      </c>
      <c r="I116" s="45">
        <f>$X$43</f>
        <v>0</v>
      </c>
      <c r="J116" s="96">
        <f>$Y$43</f>
        <v>0</v>
      </c>
      <c r="K116" s="45"/>
      <c r="L116" s="45"/>
      <c r="M116" s="92"/>
    </row>
    <row r="117" spans="1:13" ht="16.5" customHeight="1">
      <c r="A117" s="91"/>
      <c r="B117" s="45" t="s">
        <v>63</v>
      </c>
      <c r="C117" s="45" t="e">
        <f>$R$44</f>
        <v>#DIV/0!</v>
      </c>
      <c r="D117" s="45" t="e">
        <f>$S$44</f>
        <v>#DIV/0!</v>
      </c>
      <c r="E117" s="45" t="e">
        <f>$T$44</f>
        <v>#DIV/0!</v>
      </c>
      <c r="F117" s="45" t="e">
        <f>$U$44</f>
        <v>#DIV/0!</v>
      </c>
      <c r="G117" s="45" t="e">
        <f>$V$44</f>
        <v>#DIV/0!</v>
      </c>
      <c r="H117" s="45" t="e">
        <f>$W$44</f>
        <v>#DIV/0!</v>
      </c>
      <c r="I117" s="94" t="e">
        <f>$X$44</f>
        <v>#DIV/0!</v>
      </c>
      <c r="J117" s="96" t="s">
        <v>97</v>
      </c>
      <c r="K117" s="129"/>
      <c r="L117" s="129"/>
      <c r="M117" s="130"/>
    </row>
    <row r="118" spans="1:13" ht="16.5" customHeight="1" thickBot="1">
      <c r="A118" s="93"/>
      <c r="B118" s="73" t="s">
        <v>64</v>
      </c>
      <c r="C118" s="73" t="e">
        <f>$R$45</f>
        <v>#DIV/0!</v>
      </c>
      <c r="D118" s="73" t="e">
        <f>$S$45</f>
        <v>#DIV/0!</v>
      </c>
      <c r="E118" s="73" t="e">
        <f>$T$45</f>
        <v>#DIV/0!</v>
      </c>
      <c r="F118" s="73" t="e">
        <f>$U$45</f>
        <v>#DIV/0!</v>
      </c>
      <c r="G118" s="73" t="e">
        <f>$V$45</f>
        <v>#DIV/0!</v>
      </c>
      <c r="H118" s="73" t="e">
        <f>$W$45</f>
        <v>#DIV/0!</v>
      </c>
      <c r="I118" s="95" t="e">
        <f>$X$45</f>
        <v>#DIV/0!</v>
      </c>
      <c r="J118" s="97" t="s">
        <v>98</v>
      </c>
      <c r="K118" s="131"/>
      <c r="L118" s="131"/>
      <c r="M118" s="132"/>
    </row>
    <row r="119" spans="1:13" ht="16.5" customHeight="1">
      <c r="A119" s="41"/>
      <c r="C119" s="41"/>
      <c r="D119" s="41"/>
      <c r="E119" s="41"/>
      <c r="F119" s="41"/>
      <c r="G119" s="41"/>
      <c r="H119" s="41"/>
      <c r="I119" s="41"/>
      <c r="K119" s="41"/>
      <c r="L119" s="41"/>
      <c r="M119" s="42"/>
    </row>
    <row r="120" spans="1:13" ht="16.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9"/>
    </row>
    <row r="121" spans="1:13" ht="16.5" customHeight="1">
      <c r="A121" s="133" t="str">
        <f>$A$1</f>
        <v>嘉義縣立嘉新國民中學○○上學期期末考</v>
      </c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</row>
    <row r="122" spans="1:13" ht="16.5" customHeight="1" thickBo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2"/>
    </row>
    <row r="123" spans="1:13" ht="16.5" customHeight="1">
      <c r="A123" s="43" t="s">
        <v>0</v>
      </c>
      <c r="B123" s="62" t="s">
        <v>1</v>
      </c>
      <c r="C123" s="62" t="s">
        <v>90</v>
      </c>
      <c r="D123" s="62" t="s">
        <v>91</v>
      </c>
      <c r="E123" s="62" t="s">
        <v>92</v>
      </c>
      <c r="F123" s="62" t="s">
        <v>93</v>
      </c>
      <c r="G123" s="62" t="s">
        <v>94</v>
      </c>
      <c r="H123" s="62" t="s">
        <v>95</v>
      </c>
      <c r="I123" s="62" t="s">
        <v>96</v>
      </c>
      <c r="J123" s="62" t="s">
        <v>72</v>
      </c>
      <c r="K123" s="62" t="s">
        <v>89</v>
      </c>
      <c r="L123" s="62" t="s">
        <v>74</v>
      </c>
      <c r="M123" s="64" t="s">
        <v>73</v>
      </c>
    </row>
    <row r="124" spans="1:13" ht="16.5" customHeight="1">
      <c r="A124" s="91" t="str">
        <f>O11</f>
        <v>09</v>
      </c>
      <c r="B124" s="45">
        <f>P11</f>
        <v>0</v>
      </c>
      <c r="C124" s="46">
        <f>R11</f>
        <v>0</v>
      </c>
      <c r="D124" s="46">
        <f t="shared" ref="D124:M124" si="20">S11</f>
        <v>0</v>
      </c>
      <c r="E124" s="46">
        <f t="shared" si="20"/>
        <v>0</v>
      </c>
      <c r="F124" s="46">
        <f t="shared" si="20"/>
        <v>0</v>
      </c>
      <c r="G124" s="46">
        <f t="shared" si="20"/>
        <v>0</v>
      </c>
      <c r="H124" s="46">
        <f t="shared" si="20"/>
        <v>0</v>
      </c>
      <c r="I124" s="46">
        <f t="shared" si="20"/>
        <v>0</v>
      </c>
      <c r="J124" s="125" t="e">
        <f t="shared" si="20"/>
        <v>#DIV/0!</v>
      </c>
      <c r="K124" s="47">
        <f t="shared" si="20"/>
        <v>0</v>
      </c>
      <c r="L124" s="90">
        <f t="shared" si="20"/>
        <v>1</v>
      </c>
      <c r="M124" s="58">
        <f t="shared" si="20"/>
        <v>0</v>
      </c>
    </row>
    <row r="125" spans="1:13" ht="16.5" customHeight="1">
      <c r="A125" s="91"/>
      <c r="B125" s="45"/>
      <c r="C125" s="45"/>
      <c r="D125" s="45"/>
      <c r="E125" s="45"/>
      <c r="F125" s="45"/>
      <c r="G125" s="45"/>
      <c r="H125" s="45"/>
      <c r="I125" s="45"/>
      <c r="J125" s="52"/>
      <c r="K125" s="45"/>
      <c r="L125" s="45"/>
      <c r="M125" s="92"/>
    </row>
    <row r="126" spans="1:13" ht="16.5" customHeight="1">
      <c r="A126" s="91"/>
      <c r="B126" s="45" t="s">
        <v>58</v>
      </c>
      <c r="C126" s="45">
        <f>$R$38</f>
        <v>0</v>
      </c>
      <c r="D126" s="45">
        <f>$S$38</f>
        <v>0</v>
      </c>
      <c r="E126" s="45">
        <f>$T$38</f>
        <v>0</v>
      </c>
      <c r="F126" s="45">
        <f>$U$38</f>
        <v>0</v>
      </c>
      <c r="G126" s="45">
        <f>$V$38</f>
        <v>0</v>
      </c>
      <c r="H126" s="45">
        <f>$W$38</f>
        <v>0</v>
      </c>
      <c r="I126" s="45">
        <f>$X$38</f>
        <v>0</v>
      </c>
      <c r="J126" s="52">
        <f>$Y$38</f>
        <v>0</v>
      </c>
      <c r="K126" s="45"/>
      <c r="L126" s="45"/>
      <c r="M126" s="92"/>
    </row>
    <row r="127" spans="1:13" ht="16.5" customHeight="1">
      <c r="A127" s="91"/>
      <c r="B127" s="45" t="s">
        <v>59</v>
      </c>
      <c r="C127" s="45">
        <f>$R$39</f>
        <v>0</v>
      </c>
      <c r="D127" s="45">
        <f>$S$39</f>
        <v>0</v>
      </c>
      <c r="E127" s="45">
        <f>$T$39</f>
        <v>0</v>
      </c>
      <c r="F127" s="45">
        <f>$U$39</f>
        <v>0</v>
      </c>
      <c r="G127" s="45">
        <f>$V$39</f>
        <v>0</v>
      </c>
      <c r="H127" s="45">
        <f>$W$39</f>
        <v>0</v>
      </c>
      <c r="I127" s="45">
        <f>$X$39</f>
        <v>0</v>
      </c>
      <c r="J127" s="52">
        <f>$Y$39</f>
        <v>0</v>
      </c>
      <c r="K127" s="45"/>
      <c r="L127" s="45"/>
      <c r="M127" s="92"/>
    </row>
    <row r="128" spans="1:13" ht="16.5" customHeight="1">
      <c r="A128" s="91"/>
      <c r="B128" s="45" t="s">
        <v>60</v>
      </c>
      <c r="C128" s="45">
        <f>$R$40</f>
        <v>0</v>
      </c>
      <c r="D128" s="45">
        <f>$S$40</f>
        <v>0</v>
      </c>
      <c r="E128" s="45">
        <f>$T$40</f>
        <v>0</v>
      </c>
      <c r="F128" s="45">
        <f>$U$40</f>
        <v>0</v>
      </c>
      <c r="G128" s="45">
        <f>$V$40</f>
        <v>0</v>
      </c>
      <c r="H128" s="45">
        <f>$W$40</f>
        <v>0</v>
      </c>
      <c r="I128" s="45">
        <f>$X$40</f>
        <v>0</v>
      </c>
      <c r="J128" s="52">
        <f>$Y$40</f>
        <v>0</v>
      </c>
      <c r="K128" s="45"/>
      <c r="L128" s="45"/>
      <c r="M128" s="92"/>
    </row>
    <row r="129" spans="1:13" ht="16.5" customHeight="1">
      <c r="A129" s="91"/>
      <c r="B129" s="45" t="s">
        <v>61</v>
      </c>
      <c r="C129" s="45">
        <f>$R$41</f>
        <v>0</v>
      </c>
      <c r="D129" s="45">
        <f>$S$41</f>
        <v>0</v>
      </c>
      <c r="E129" s="45">
        <f>$T$41</f>
        <v>0</v>
      </c>
      <c r="F129" s="45">
        <f>$U$41</f>
        <v>0</v>
      </c>
      <c r="G129" s="45">
        <f>$V$41</f>
        <v>0</v>
      </c>
      <c r="H129" s="45">
        <f>$W$41</f>
        <v>0</v>
      </c>
      <c r="I129" s="45">
        <f>$X$41</f>
        <v>0</v>
      </c>
      <c r="J129" s="52">
        <f>$Y$41</f>
        <v>0</v>
      </c>
      <c r="K129" s="45"/>
      <c r="L129" s="45"/>
      <c r="M129" s="92"/>
    </row>
    <row r="130" spans="1:13" ht="16.5" customHeight="1">
      <c r="A130" s="91"/>
      <c r="B130" s="45" t="s">
        <v>103</v>
      </c>
      <c r="C130" s="45">
        <f>$R$42</f>
        <v>0</v>
      </c>
      <c r="D130" s="45">
        <f>$S$42</f>
        <v>0</v>
      </c>
      <c r="E130" s="45">
        <f>$T$42</f>
        <v>0</v>
      </c>
      <c r="F130" s="45">
        <f>$U$42</f>
        <v>0</v>
      </c>
      <c r="G130" s="45">
        <f>$V$42</f>
        <v>0</v>
      </c>
      <c r="H130" s="45">
        <f>$W$42</f>
        <v>0</v>
      </c>
      <c r="I130" s="45">
        <f>$X$42</f>
        <v>0</v>
      </c>
      <c r="J130" s="52">
        <f>$Y$42</f>
        <v>0</v>
      </c>
      <c r="K130" s="45"/>
      <c r="L130" s="45"/>
      <c r="M130" s="92"/>
    </row>
    <row r="131" spans="1:13" ht="16.5" customHeight="1">
      <c r="A131" s="91"/>
      <c r="B131" s="45" t="s">
        <v>62</v>
      </c>
      <c r="C131" s="45">
        <f>$R$43</f>
        <v>0</v>
      </c>
      <c r="D131" s="45">
        <f>$S$43</f>
        <v>0</v>
      </c>
      <c r="E131" s="45">
        <f>$T$43</f>
        <v>0</v>
      </c>
      <c r="F131" s="45">
        <f>$U$43</f>
        <v>0</v>
      </c>
      <c r="G131" s="45">
        <f>$V$43</f>
        <v>0</v>
      </c>
      <c r="H131" s="45">
        <f>$W$43</f>
        <v>0</v>
      </c>
      <c r="I131" s="45">
        <f>$X$43</f>
        <v>0</v>
      </c>
      <c r="J131" s="96">
        <f>$Y$43</f>
        <v>0</v>
      </c>
      <c r="K131" s="45"/>
      <c r="L131" s="45"/>
      <c r="M131" s="92"/>
    </row>
    <row r="132" spans="1:13" ht="16.5" customHeight="1">
      <c r="A132" s="91"/>
      <c r="B132" s="45" t="s">
        <v>63</v>
      </c>
      <c r="C132" s="45" t="e">
        <f>$R$44</f>
        <v>#DIV/0!</v>
      </c>
      <c r="D132" s="45" t="e">
        <f>$S$44</f>
        <v>#DIV/0!</v>
      </c>
      <c r="E132" s="45" t="e">
        <f>$T$44</f>
        <v>#DIV/0!</v>
      </c>
      <c r="F132" s="45" t="e">
        <f>$U$44</f>
        <v>#DIV/0!</v>
      </c>
      <c r="G132" s="45" t="e">
        <f>$V$44</f>
        <v>#DIV/0!</v>
      </c>
      <c r="H132" s="45" t="e">
        <f>$W$44</f>
        <v>#DIV/0!</v>
      </c>
      <c r="I132" s="94" t="e">
        <f>$X$44</f>
        <v>#DIV/0!</v>
      </c>
      <c r="J132" s="96" t="s">
        <v>97</v>
      </c>
      <c r="K132" s="129"/>
      <c r="L132" s="129"/>
      <c r="M132" s="130"/>
    </row>
    <row r="133" spans="1:13" ht="16.5" customHeight="1" thickBot="1">
      <c r="A133" s="93"/>
      <c r="B133" s="73" t="s">
        <v>64</v>
      </c>
      <c r="C133" s="73" t="e">
        <f>$R$45</f>
        <v>#DIV/0!</v>
      </c>
      <c r="D133" s="73" t="e">
        <f>$S$45</f>
        <v>#DIV/0!</v>
      </c>
      <c r="E133" s="73" t="e">
        <f>$T$45</f>
        <v>#DIV/0!</v>
      </c>
      <c r="F133" s="73" t="e">
        <f>$U$45</f>
        <v>#DIV/0!</v>
      </c>
      <c r="G133" s="73" t="e">
        <f>$V$45</f>
        <v>#DIV/0!</v>
      </c>
      <c r="H133" s="73" t="e">
        <f>$W$45</f>
        <v>#DIV/0!</v>
      </c>
      <c r="I133" s="95" t="e">
        <f>$X$45</f>
        <v>#DIV/0!</v>
      </c>
      <c r="J133" s="97" t="s">
        <v>98</v>
      </c>
      <c r="K133" s="131"/>
      <c r="L133" s="131"/>
      <c r="M133" s="132"/>
    </row>
    <row r="134" spans="1:13" ht="16.5" customHeight="1">
      <c r="A134" s="41"/>
      <c r="C134" s="41"/>
      <c r="D134" s="41"/>
      <c r="E134" s="41"/>
      <c r="F134" s="41"/>
      <c r="G134" s="41"/>
      <c r="H134" s="41"/>
      <c r="I134" s="41"/>
      <c r="K134" s="41"/>
      <c r="L134" s="41"/>
      <c r="M134" s="42"/>
    </row>
    <row r="135" spans="1:13" ht="16.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9"/>
    </row>
    <row r="136" spans="1:13" ht="16.5" customHeight="1">
      <c r="A136" s="133" t="str">
        <f>$A$1</f>
        <v>嘉義縣立嘉新國民中學○○上學期期末考</v>
      </c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</row>
    <row r="137" spans="1:13" ht="16.5" customHeight="1" thickBo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2"/>
    </row>
    <row r="138" spans="1:13" ht="16.5" customHeight="1">
      <c r="A138" s="43" t="s">
        <v>0</v>
      </c>
      <c r="B138" s="62" t="s">
        <v>1</v>
      </c>
      <c r="C138" s="62" t="s">
        <v>90</v>
      </c>
      <c r="D138" s="62" t="s">
        <v>91</v>
      </c>
      <c r="E138" s="62" t="s">
        <v>92</v>
      </c>
      <c r="F138" s="62" t="s">
        <v>93</v>
      </c>
      <c r="G138" s="62" t="s">
        <v>94</v>
      </c>
      <c r="H138" s="62" t="s">
        <v>95</v>
      </c>
      <c r="I138" s="62" t="s">
        <v>96</v>
      </c>
      <c r="J138" s="62" t="s">
        <v>72</v>
      </c>
      <c r="K138" s="62" t="s">
        <v>89</v>
      </c>
      <c r="L138" s="62" t="s">
        <v>74</v>
      </c>
      <c r="M138" s="64" t="s">
        <v>73</v>
      </c>
    </row>
    <row r="139" spans="1:13" ht="16.5" customHeight="1">
      <c r="A139" s="91" t="str">
        <f>O12</f>
        <v>10</v>
      </c>
      <c r="B139" s="45">
        <f>P12</f>
        <v>0</v>
      </c>
      <c r="C139" s="46">
        <f>R12</f>
        <v>0</v>
      </c>
      <c r="D139" s="46">
        <f t="shared" ref="D139:M139" si="21">S12</f>
        <v>0</v>
      </c>
      <c r="E139" s="46">
        <f t="shared" si="21"/>
        <v>0</v>
      </c>
      <c r="F139" s="46">
        <f t="shared" si="21"/>
        <v>0</v>
      </c>
      <c r="G139" s="46">
        <f t="shared" si="21"/>
        <v>0</v>
      </c>
      <c r="H139" s="46">
        <f t="shared" si="21"/>
        <v>0</v>
      </c>
      <c r="I139" s="46">
        <f t="shared" si="21"/>
        <v>0</v>
      </c>
      <c r="J139" s="125" t="e">
        <f t="shared" si="21"/>
        <v>#DIV/0!</v>
      </c>
      <c r="K139" s="47">
        <f t="shared" si="21"/>
        <v>0</v>
      </c>
      <c r="L139" s="90">
        <f t="shared" si="21"/>
        <v>1</v>
      </c>
      <c r="M139" s="58">
        <f t="shared" si="21"/>
        <v>0</v>
      </c>
    </row>
    <row r="140" spans="1:13" ht="16.5" customHeight="1">
      <c r="A140" s="91"/>
      <c r="B140" s="45"/>
      <c r="C140" s="45"/>
      <c r="D140" s="45"/>
      <c r="E140" s="45"/>
      <c r="F140" s="45"/>
      <c r="G140" s="45"/>
      <c r="H140" s="45"/>
      <c r="I140" s="45"/>
      <c r="J140" s="52"/>
      <c r="K140" s="45"/>
      <c r="L140" s="45"/>
      <c r="M140" s="92"/>
    </row>
    <row r="141" spans="1:13" ht="16.5" customHeight="1">
      <c r="A141" s="91"/>
      <c r="B141" s="45" t="s">
        <v>58</v>
      </c>
      <c r="C141" s="45">
        <f>$R$38</f>
        <v>0</v>
      </c>
      <c r="D141" s="45">
        <f>$S$38</f>
        <v>0</v>
      </c>
      <c r="E141" s="45">
        <f>$T$38</f>
        <v>0</v>
      </c>
      <c r="F141" s="45">
        <f>$U$38</f>
        <v>0</v>
      </c>
      <c r="G141" s="45">
        <f>$V$38</f>
        <v>0</v>
      </c>
      <c r="H141" s="45">
        <f>$W$38</f>
        <v>0</v>
      </c>
      <c r="I141" s="45">
        <f>$X$38</f>
        <v>0</v>
      </c>
      <c r="J141" s="52">
        <f>$Y$38</f>
        <v>0</v>
      </c>
      <c r="K141" s="45"/>
      <c r="L141" s="45"/>
      <c r="M141" s="92"/>
    </row>
    <row r="142" spans="1:13" ht="16.5" customHeight="1">
      <c r="A142" s="91"/>
      <c r="B142" s="45" t="s">
        <v>59</v>
      </c>
      <c r="C142" s="45">
        <f>$R$39</f>
        <v>0</v>
      </c>
      <c r="D142" s="45">
        <f>$S$39</f>
        <v>0</v>
      </c>
      <c r="E142" s="45">
        <f>$T$39</f>
        <v>0</v>
      </c>
      <c r="F142" s="45">
        <f>$U$39</f>
        <v>0</v>
      </c>
      <c r="G142" s="45">
        <f>$V$39</f>
        <v>0</v>
      </c>
      <c r="H142" s="45">
        <f>$W$39</f>
        <v>0</v>
      </c>
      <c r="I142" s="45">
        <f>$X$39</f>
        <v>0</v>
      </c>
      <c r="J142" s="52">
        <f>$Y$39</f>
        <v>0</v>
      </c>
      <c r="K142" s="45"/>
      <c r="L142" s="45"/>
      <c r="M142" s="92"/>
    </row>
    <row r="143" spans="1:13" ht="16.5" customHeight="1">
      <c r="A143" s="91"/>
      <c r="B143" s="45" t="s">
        <v>60</v>
      </c>
      <c r="C143" s="45">
        <f>$R$40</f>
        <v>0</v>
      </c>
      <c r="D143" s="45">
        <f>$S$40</f>
        <v>0</v>
      </c>
      <c r="E143" s="45">
        <f>$T$40</f>
        <v>0</v>
      </c>
      <c r="F143" s="45">
        <f>$U$40</f>
        <v>0</v>
      </c>
      <c r="G143" s="45">
        <f>$V$40</f>
        <v>0</v>
      </c>
      <c r="H143" s="45">
        <f>$W$40</f>
        <v>0</v>
      </c>
      <c r="I143" s="45">
        <f>$X$40</f>
        <v>0</v>
      </c>
      <c r="J143" s="52">
        <f>$Y$40</f>
        <v>0</v>
      </c>
      <c r="K143" s="45"/>
      <c r="L143" s="45"/>
      <c r="M143" s="92"/>
    </row>
    <row r="144" spans="1:13" ht="16.5" customHeight="1">
      <c r="A144" s="91"/>
      <c r="B144" s="45" t="s">
        <v>61</v>
      </c>
      <c r="C144" s="45">
        <f>$R$41</f>
        <v>0</v>
      </c>
      <c r="D144" s="45">
        <f>$S$41</f>
        <v>0</v>
      </c>
      <c r="E144" s="45">
        <f>$T$41</f>
        <v>0</v>
      </c>
      <c r="F144" s="45">
        <f>$U$41</f>
        <v>0</v>
      </c>
      <c r="G144" s="45">
        <f>$V$41</f>
        <v>0</v>
      </c>
      <c r="H144" s="45">
        <f>$W$41</f>
        <v>0</v>
      </c>
      <c r="I144" s="45">
        <f>$X$41</f>
        <v>0</v>
      </c>
      <c r="J144" s="52">
        <f>$Y$41</f>
        <v>0</v>
      </c>
      <c r="K144" s="45"/>
      <c r="L144" s="45"/>
      <c r="M144" s="92"/>
    </row>
    <row r="145" spans="1:13" ht="16.5" customHeight="1">
      <c r="A145" s="91"/>
      <c r="B145" s="45" t="s">
        <v>103</v>
      </c>
      <c r="C145" s="45">
        <f>$R$42</f>
        <v>0</v>
      </c>
      <c r="D145" s="45">
        <f>$S$42</f>
        <v>0</v>
      </c>
      <c r="E145" s="45">
        <f>$T$42</f>
        <v>0</v>
      </c>
      <c r="F145" s="45">
        <f>$U$42</f>
        <v>0</v>
      </c>
      <c r="G145" s="45">
        <f>$V$42</f>
        <v>0</v>
      </c>
      <c r="H145" s="45">
        <f>$W$42</f>
        <v>0</v>
      </c>
      <c r="I145" s="45">
        <f>$X$42</f>
        <v>0</v>
      </c>
      <c r="J145" s="52">
        <f>$Y$42</f>
        <v>0</v>
      </c>
      <c r="K145" s="45"/>
      <c r="L145" s="45"/>
      <c r="M145" s="92"/>
    </row>
    <row r="146" spans="1:13" ht="16.5" customHeight="1">
      <c r="A146" s="91"/>
      <c r="B146" s="45" t="s">
        <v>62</v>
      </c>
      <c r="C146" s="45">
        <f>$R$43</f>
        <v>0</v>
      </c>
      <c r="D146" s="45">
        <f>$S$43</f>
        <v>0</v>
      </c>
      <c r="E146" s="45">
        <f>$T$43</f>
        <v>0</v>
      </c>
      <c r="F146" s="45">
        <f>$U$43</f>
        <v>0</v>
      </c>
      <c r="G146" s="45">
        <f>$V$43</f>
        <v>0</v>
      </c>
      <c r="H146" s="45">
        <f>$W$43</f>
        <v>0</v>
      </c>
      <c r="I146" s="45">
        <f>$X$43</f>
        <v>0</v>
      </c>
      <c r="J146" s="96">
        <f>$Y$43</f>
        <v>0</v>
      </c>
      <c r="K146" s="45"/>
      <c r="L146" s="45"/>
      <c r="M146" s="92"/>
    </row>
    <row r="147" spans="1:13" ht="16.5" customHeight="1">
      <c r="A147" s="91"/>
      <c r="B147" s="45" t="s">
        <v>63</v>
      </c>
      <c r="C147" s="45" t="e">
        <f>$R$44</f>
        <v>#DIV/0!</v>
      </c>
      <c r="D147" s="45" t="e">
        <f>$S$44</f>
        <v>#DIV/0!</v>
      </c>
      <c r="E147" s="45" t="e">
        <f>$T$44</f>
        <v>#DIV/0!</v>
      </c>
      <c r="F147" s="45" t="e">
        <f>$U$44</f>
        <v>#DIV/0!</v>
      </c>
      <c r="G147" s="45" t="e">
        <f>$V$44</f>
        <v>#DIV/0!</v>
      </c>
      <c r="H147" s="45" t="e">
        <f>$W$44</f>
        <v>#DIV/0!</v>
      </c>
      <c r="I147" s="94" t="e">
        <f>$X$44</f>
        <v>#DIV/0!</v>
      </c>
      <c r="J147" s="96" t="s">
        <v>97</v>
      </c>
      <c r="K147" s="129"/>
      <c r="L147" s="129"/>
      <c r="M147" s="130"/>
    </row>
    <row r="148" spans="1:13" ht="16.5" customHeight="1" thickBot="1">
      <c r="A148" s="93"/>
      <c r="B148" s="73" t="s">
        <v>64</v>
      </c>
      <c r="C148" s="73" t="e">
        <f>$R$45</f>
        <v>#DIV/0!</v>
      </c>
      <c r="D148" s="73" t="e">
        <f>$S$45</f>
        <v>#DIV/0!</v>
      </c>
      <c r="E148" s="73" t="e">
        <f>$T$45</f>
        <v>#DIV/0!</v>
      </c>
      <c r="F148" s="73" t="e">
        <f>$U$45</f>
        <v>#DIV/0!</v>
      </c>
      <c r="G148" s="73" t="e">
        <f>$V$45</f>
        <v>#DIV/0!</v>
      </c>
      <c r="H148" s="73" t="e">
        <f>$W$45</f>
        <v>#DIV/0!</v>
      </c>
      <c r="I148" s="95" t="e">
        <f>$X$45</f>
        <v>#DIV/0!</v>
      </c>
      <c r="J148" s="97" t="s">
        <v>98</v>
      </c>
      <c r="K148" s="131"/>
      <c r="L148" s="131"/>
      <c r="M148" s="132"/>
    </row>
    <row r="149" spans="1:13" ht="16.5" customHeight="1">
      <c r="A149" s="41"/>
      <c r="C149" s="41"/>
      <c r="D149" s="41"/>
      <c r="E149" s="41"/>
      <c r="F149" s="41"/>
      <c r="G149" s="41"/>
      <c r="H149" s="41"/>
      <c r="I149" s="41"/>
      <c r="K149" s="41"/>
      <c r="L149" s="41"/>
      <c r="M149" s="42"/>
    </row>
    <row r="150" spans="1:13" ht="16.5" customHeight="1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9"/>
    </row>
    <row r="151" spans="1:13" ht="16.5" customHeight="1">
      <c r="A151" s="133" t="str">
        <f>$A$1</f>
        <v>嘉義縣立嘉新國民中學○○上學期期末考</v>
      </c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</row>
    <row r="152" spans="1:13" ht="16.5" customHeight="1" thickBo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2"/>
    </row>
    <row r="153" spans="1:13" ht="16.5" customHeight="1">
      <c r="A153" s="43" t="s">
        <v>0</v>
      </c>
      <c r="B153" s="62" t="s">
        <v>1</v>
      </c>
      <c r="C153" s="62" t="s">
        <v>90</v>
      </c>
      <c r="D153" s="62" t="s">
        <v>91</v>
      </c>
      <c r="E153" s="62" t="s">
        <v>92</v>
      </c>
      <c r="F153" s="62" t="s">
        <v>93</v>
      </c>
      <c r="G153" s="62" t="s">
        <v>94</v>
      </c>
      <c r="H153" s="62" t="s">
        <v>95</v>
      </c>
      <c r="I153" s="62" t="s">
        <v>96</v>
      </c>
      <c r="J153" s="62" t="s">
        <v>72</v>
      </c>
      <c r="K153" s="62" t="s">
        <v>89</v>
      </c>
      <c r="L153" s="62" t="s">
        <v>74</v>
      </c>
      <c r="M153" s="64" t="s">
        <v>73</v>
      </c>
    </row>
    <row r="154" spans="1:13" ht="16.5" customHeight="1">
      <c r="A154" s="91" t="str">
        <f>O13</f>
        <v>11</v>
      </c>
      <c r="B154" s="45">
        <f>P13</f>
        <v>0</v>
      </c>
      <c r="C154" s="46">
        <f>R13</f>
        <v>0</v>
      </c>
      <c r="D154" s="46">
        <f t="shared" ref="D154:M154" si="22">S13</f>
        <v>0</v>
      </c>
      <c r="E154" s="46">
        <f t="shared" si="22"/>
        <v>0</v>
      </c>
      <c r="F154" s="46">
        <f t="shared" si="22"/>
        <v>0</v>
      </c>
      <c r="G154" s="46">
        <f t="shared" si="22"/>
        <v>0</v>
      </c>
      <c r="H154" s="46">
        <f t="shared" si="22"/>
        <v>0</v>
      </c>
      <c r="I154" s="46">
        <f t="shared" si="22"/>
        <v>0</v>
      </c>
      <c r="J154" s="125" t="e">
        <f t="shared" si="22"/>
        <v>#DIV/0!</v>
      </c>
      <c r="K154" s="47">
        <f t="shared" si="22"/>
        <v>0</v>
      </c>
      <c r="L154" s="90">
        <f t="shared" si="22"/>
        <v>1</v>
      </c>
      <c r="M154" s="58">
        <f t="shared" si="22"/>
        <v>0</v>
      </c>
    </row>
    <row r="155" spans="1:13" ht="16.5" customHeight="1">
      <c r="A155" s="91"/>
      <c r="B155" s="45"/>
      <c r="C155" s="45"/>
      <c r="D155" s="45"/>
      <c r="E155" s="45"/>
      <c r="F155" s="45"/>
      <c r="G155" s="45"/>
      <c r="H155" s="45"/>
      <c r="I155" s="45"/>
      <c r="J155" s="52"/>
      <c r="K155" s="45"/>
      <c r="L155" s="45"/>
      <c r="M155" s="92"/>
    </row>
    <row r="156" spans="1:13" ht="16.5" customHeight="1">
      <c r="A156" s="91"/>
      <c r="B156" s="45" t="s">
        <v>58</v>
      </c>
      <c r="C156" s="45">
        <f>$R$38</f>
        <v>0</v>
      </c>
      <c r="D156" s="45">
        <f>$S$38</f>
        <v>0</v>
      </c>
      <c r="E156" s="45">
        <f>$T$38</f>
        <v>0</v>
      </c>
      <c r="F156" s="45">
        <f>$U$38</f>
        <v>0</v>
      </c>
      <c r="G156" s="45">
        <f>$V$38</f>
        <v>0</v>
      </c>
      <c r="H156" s="45">
        <f>$W$38</f>
        <v>0</v>
      </c>
      <c r="I156" s="45">
        <f>$X$38</f>
        <v>0</v>
      </c>
      <c r="J156" s="52">
        <f>$Y$38</f>
        <v>0</v>
      </c>
      <c r="K156" s="45"/>
      <c r="L156" s="45"/>
      <c r="M156" s="92"/>
    </row>
    <row r="157" spans="1:13" ht="16.5" customHeight="1">
      <c r="A157" s="91"/>
      <c r="B157" s="45" t="s">
        <v>59</v>
      </c>
      <c r="C157" s="45">
        <f>$R$39</f>
        <v>0</v>
      </c>
      <c r="D157" s="45">
        <f>$S$39</f>
        <v>0</v>
      </c>
      <c r="E157" s="45">
        <f>$T$39</f>
        <v>0</v>
      </c>
      <c r="F157" s="45">
        <f>$U$39</f>
        <v>0</v>
      </c>
      <c r="G157" s="45">
        <f>$V$39</f>
        <v>0</v>
      </c>
      <c r="H157" s="45">
        <f>$W$39</f>
        <v>0</v>
      </c>
      <c r="I157" s="45">
        <f>$X$39</f>
        <v>0</v>
      </c>
      <c r="J157" s="52">
        <f>$Y$39</f>
        <v>0</v>
      </c>
      <c r="K157" s="45"/>
      <c r="L157" s="45"/>
      <c r="M157" s="92"/>
    </row>
    <row r="158" spans="1:13" ht="16.5" customHeight="1">
      <c r="A158" s="91"/>
      <c r="B158" s="45" t="s">
        <v>60</v>
      </c>
      <c r="C158" s="45">
        <f>$R$40</f>
        <v>0</v>
      </c>
      <c r="D158" s="45">
        <f>$S$40</f>
        <v>0</v>
      </c>
      <c r="E158" s="45">
        <f>$T$40</f>
        <v>0</v>
      </c>
      <c r="F158" s="45">
        <f>$U$40</f>
        <v>0</v>
      </c>
      <c r="G158" s="45">
        <f>$V$40</f>
        <v>0</v>
      </c>
      <c r="H158" s="45">
        <f>$W$40</f>
        <v>0</v>
      </c>
      <c r="I158" s="45">
        <f>$X$40</f>
        <v>0</v>
      </c>
      <c r="J158" s="52">
        <f>$Y$40</f>
        <v>0</v>
      </c>
      <c r="K158" s="45"/>
      <c r="L158" s="45"/>
      <c r="M158" s="92"/>
    </row>
    <row r="159" spans="1:13" ht="16.5" customHeight="1">
      <c r="A159" s="91"/>
      <c r="B159" s="45" t="s">
        <v>61</v>
      </c>
      <c r="C159" s="45">
        <f>$R$41</f>
        <v>0</v>
      </c>
      <c r="D159" s="45">
        <f>$S$41</f>
        <v>0</v>
      </c>
      <c r="E159" s="45">
        <f>$T$41</f>
        <v>0</v>
      </c>
      <c r="F159" s="45">
        <f>$U$41</f>
        <v>0</v>
      </c>
      <c r="G159" s="45">
        <f>$V$41</f>
        <v>0</v>
      </c>
      <c r="H159" s="45">
        <f>$W$41</f>
        <v>0</v>
      </c>
      <c r="I159" s="45">
        <f>$X$41</f>
        <v>0</v>
      </c>
      <c r="J159" s="52">
        <f>$Y$41</f>
        <v>0</v>
      </c>
      <c r="K159" s="45"/>
      <c r="L159" s="45"/>
      <c r="M159" s="92"/>
    </row>
    <row r="160" spans="1:13" ht="16.5" customHeight="1">
      <c r="A160" s="91"/>
      <c r="B160" s="45" t="s">
        <v>103</v>
      </c>
      <c r="C160" s="45">
        <f>$R$42</f>
        <v>0</v>
      </c>
      <c r="D160" s="45">
        <f>$S$42</f>
        <v>0</v>
      </c>
      <c r="E160" s="45">
        <f>$T$42</f>
        <v>0</v>
      </c>
      <c r="F160" s="45">
        <f>$U$42</f>
        <v>0</v>
      </c>
      <c r="G160" s="45">
        <f>$V$42</f>
        <v>0</v>
      </c>
      <c r="H160" s="45">
        <f>$W$42</f>
        <v>0</v>
      </c>
      <c r="I160" s="45">
        <f>$X$42</f>
        <v>0</v>
      </c>
      <c r="J160" s="52">
        <f>$Y$42</f>
        <v>0</v>
      </c>
      <c r="K160" s="45"/>
      <c r="L160" s="45"/>
      <c r="M160" s="92"/>
    </row>
    <row r="161" spans="1:13" ht="16.5" customHeight="1">
      <c r="A161" s="91"/>
      <c r="B161" s="45" t="s">
        <v>62</v>
      </c>
      <c r="C161" s="45">
        <f>$R$43</f>
        <v>0</v>
      </c>
      <c r="D161" s="45">
        <f>$S$43</f>
        <v>0</v>
      </c>
      <c r="E161" s="45">
        <f>$T$43</f>
        <v>0</v>
      </c>
      <c r="F161" s="45">
        <f>$U$43</f>
        <v>0</v>
      </c>
      <c r="G161" s="45">
        <f>$V$43</f>
        <v>0</v>
      </c>
      <c r="H161" s="45">
        <f>$W$43</f>
        <v>0</v>
      </c>
      <c r="I161" s="45">
        <f>$X$43</f>
        <v>0</v>
      </c>
      <c r="J161" s="96">
        <f>$Y$43</f>
        <v>0</v>
      </c>
      <c r="K161" s="45"/>
      <c r="L161" s="45"/>
      <c r="M161" s="92"/>
    </row>
    <row r="162" spans="1:13" ht="16.5" customHeight="1">
      <c r="A162" s="91"/>
      <c r="B162" s="45" t="s">
        <v>63</v>
      </c>
      <c r="C162" s="45" t="e">
        <f>$R$44</f>
        <v>#DIV/0!</v>
      </c>
      <c r="D162" s="45" t="e">
        <f>$S$44</f>
        <v>#DIV/0!</v>
      </c>
      <c r="E162" s="45" t="e">
        <f>$T$44</f>
        <v>#DIV/0!</v>
      </c>
      <c r="F162" s="45" t="e">
        <f>$U$44</f>
        <v>#DIV/0!</v>
      </c>
      <c r="G162" s="45" t="e">
        <f>$V$44</f>
        <v>#DIV/0!</v>
      </c>
      <c r="H162" s="45" t="e">
        <f>$W$44</f>
        <v>#DIV/0!</v>
      </c>
      <c r="I162" s="94" t="e">
        <f>$X$44</f>
        <v>#DIV/0!</v>
      </c>
      <c r="J162" s="96" t="s">
        <v>97</v>
      </c>
      <c r="K162" s="129"/>
      <c r="L162" s="129"/>
      <c r="M162" s="130"/>
    </row>
    <row r="163" spans="1:13" ht="16.5" customHeight="1" thickBot="1">
      <c r="A163" s="93"/>
      <c r="B163" s="73" t="s">
        <v>64</v>
      </c>
      <c r="C163" s="73" t="e">
        <f>$R$45</f>
        <v>#DIV/0!</v>
      </c>
      <c r="D163" s="73" t="e">
        <f>$S$45</f>
        <v>#DIV/0!</v>
      </c>
      <c r="E163" s="73" t="e">
        <f>$T$45</f>
        <v>#DIV/0!</v>
      </c>
      <c r="F163" s="73" t="e">
        <f>$U$45</f>
        <v>#DIV/0!</v>
      </c>
      <c r="G163" s="73" t="e">
        <f>$V$45</f>
        <v>#DIV/0!</v>
      </c>
      <c r="H163" s="73" t="e">
        <f>$W$45</f>
        <v>#DIV/0!</v>
      </c>
      <c r="I163" s="95" t="e">
        <f>$X$45</f>
        <v>#DIV/0!</v>
      </c>
      <c r="J163" s="97" t="s">
        <v>98</v>
      </c>
      <c r="K163" s="131"/>
      <c r="L163" s="131"/>
      <c r="M163" s="132"/>
    </row>
    <row r="164" spans="1:13" ht="16.5" customHeight="1">
      <c r="A164" s="41"/>
      <c r="C164" s="41"/>
      <c r="D164" s="41"/>
      <c r="E164" s="41"/>
      <c r="F164" s="41"/>
      <c r="G164" s="41"/>
      <c r="H164" s="41"/>
      <c r="I164" s="41"/>
      <c r="K164" s="41"/>
      <c r="L164" s="41"/>
      <c r="M164" s="42"/>
    </row>
    <row r="165" spans="1:13" ht="16.5" customHeight="1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9"/>
    </row>
    <row r="166" spans="1:13" ht="16.5" customHeight="1">
      <c r="A166" s="133" t="str">
        <f>$A$1</f>
        <v>嘉義縣立嘉新國民中學○○上學期期末考</v>
      </c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</row>
    <row r="167" spans="1:13" ht="16.5" customHeight="1" thickBo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2"/>
    </row>
    <row r="168" spans="1:13" ht="16.5" customHeight="1">
      <c r="A168" s="43" t="s">
        <v>0</v>
      </c>
      <c r="B168" s="62" t="s">
        <v>1</v>
      </c>
      <c r="C168" s="62" t="s">
        <v>90</v>
      </c>
      <c r="D168" s="62" t="s">
        <v>91</v>
      </c>
      <c r="E168" s="62" t="s">
        <v>92</v>
      </c>
      <c r="F168" s="62" t="s">
        <v>93</v>
      </c>
      <c r="G168" s="62" t="s">
        <v>94</v>
      </c>
      <c r="H168" s="62" t="s">
        <v>95</v>
      </c>
      <c r="I168" s="62" t="s">
        <v>96</v>
      </c>
      <c r="J168" s="62" t="s">
        <v>72</v>
      </c>
      <c r="K168" s="62" t="s">
        <v>89</v>
      </c>
      <c r="L168" s="62" t="s">
        <v>74</v>
      </c>
      <c r="M168" s="64" t="s">
        <v>73</v>
      </c>
    </row>
    <row r="169" spans="1:13" ht="16.5" customHeight="1">
      <c r="A169" s="91" t="str">
        <f>O14</f>
        <v>12</v>
      </c>
      <c r="B169" s="45">
        <f>P14</f>
        <v>0</v>
      </c>
      <c r="C169" s="46">
        <f>R14</f>
        <v>0</v>
      </c>
      <c r="D169" s="46">
        <f t="shared" ref="D169:M169" si="23">S14</f>
        <v>0</v>
      </c>
      <c r="E169" s="46">
        <f t="shared" si="23"/>
        <v>0</v>
      </c>
      <c r="F169" s="46">
        <f t="shared" si="23"/>
        <v>0</v>
      </c>
      <c r="G169" s="46">
        <f t="shared" si="23"/>
        <v>0</v>
      </c>
      <c r="H169" s="46">
        <f t="shared" si="23"/>
        <v>0</v>
      </c>
      <c r="I169" s="46">
        <f t="shared" si="23"/>
        <v>0</v>
      </c>
      <c r="J169" s="125" t="e">
        <f t="shared" si="23"/>
        <v>#DIV/0!</v>
      </c>
      <c r="K169" s="47">
        <f t="shared" si="23"/>
        <v>0</v>
      </c>
      <c r="L169" s="90">
        <f t="shared" si="23"/>
        <v>1</v>
      </c>
      <c r="M169" s="58">
        <f t="shared" si="23"/>
        <v>0</v>
      </c>
    </row>
    <row r="170" spans="1:13" ht="16.5" customHeight="1">
      <c r="A170" s="91"/>
      <c r="B170" s="45"/>
      <c r="C170" s="45"/>
      <c r="D170" s="45"/>
      <c r="E170" s="45"/>
      <c r="F170" s="45"/>
      <c r="G170" s="45"/>
      <c r="H170" s="45"/>
      <c r="I170" s="45"/>
      <c r="J170" s="52"/>
      <c r="K170" s="45"/>
      <c r="L170" s="45"/>
      <c r="M170" s="92"/>
    </row>
    <row r="171" spans="1:13" ht="16.5" customHeight="1">
      <c r="A171" s="91"/>
      <c r="B171" s="45" t="s">
        <v>58</v>
      </c>
      <c r="C171" s="45">
        <f>$R$38</f>
        <v>0</v>
      </c>
      <c r="D171" s="45">
        <f>$S$38</f>
        <v>0</v>
      </c>
      <c r="E171" s="45">
        <f>$T$38</f>
        <v>0</v>
      </c>
      <c r="F171" s="45">
        <f>$U$38</f>
        <v>0</v>
      </c>
      <c r="G171" s="45">
        <f>$V$38</f>
        <v>0</v>
      </c>
      <c r="H171" s="45">
        <f>$W$38</f>
        <v>0</v>
      </c>
      <c r="I171" s="45">
        <f>$X$38</f>
        <v>0</v>
      </c>
      <c r="J171" s="52">
        <f>$Y$38</f>
        <v>0</v>
      </c>
      <c r="K171" s="45"/>
      <c r="L171" s="45"/>
      <c r="M171" s="92"/>
    </row>
    <row r="172" spans="1:13" ht="16.5" customHeight="1">
      <c r="A172" s="91"/>
      <c r="B172" s="45" t="s">
        <v>59</v>
      </c>
      <c r="C172" s="45">
        <f>$R$39</f>
        <v>0</v>
      </c>
      <c r="D172" s="45">
        <f>$S$39</f>
        <v>0</v>
      </c>
      <c r="E172" s="45">
        <f>$T$39</f>
        <v>0</v>
      </c>
      <c r="F172" s="45">
        <f>$U$39</f>
        <v>0</v>
      </c>
      <c r="G172" s="45">
        <f>$V$39</f>
        <v>0</v>
      </c>
      <c r="H172" s="45">
        <f>$W$39</f>
        <v>0</v>
      </c>
      <c r="I172" s="45">
        <f>$X$39</f>
        <v>0</v>
      </c>
      <c r="J172" s="52">
        <f>$Y$39</f>
        <v>0</v>
      </c>
      <c r="K172" s="45"/>
      <c r="L172" s="45"/>
      <c r="M172" s="92"/>
    </row>
    <row r="173" spans="1:13" ht="16.5" customHeight="1">
      <c r="A173" s="91"/>
      <c r="B173" s="45" t="s">
        <v>60</v>
      </c>
      <c r="C173" s="45">
        <f>$R$40</f>
        <v>0</v>
      </c>
      <c r="D173" s="45">
        <f>$S$40</f>
        <v>0</v>
      </c>
      <c r="E173" s="45">
        <f>$T$40</f>
        <v>0</v>
      </c>
      <c r="F173" s="45">
        <f>$U$40</f>
        <v>0</v>
      </c>
      <c r="G173" s="45">
        <f>$V$40</f>
        <v>0</v>
      </c>
      <c r="H173" s="45">
        <f>$W$40</f>
        <v>0</v>
      </c>
      <c r="I173" s="45">
        <f>$X$40</f>
        <v>0</v>
      </c>
      <c r="J173" s="52">
        <f>$Y$40</f>
        <v>0</v>
      </c>
      <c r="K173" s="45"/>
      <c r="L173" s="45"/>
      <c r="M173" s="92"/>
    </row>
    <row r="174" spans="1:13" ht="16.5" customHeight="1">
      <c r="A174" s="91"/>
      <c r="B174" s="45" t="s">
        <v>61</v>
      </c>
      <c r="C174" s="45">
        <f>$R$41</f>
        <v>0</v>
      </c>
      <c r="D174" s="45">
        <f>$S$41</f>
        <v>0</v>
      </c>
      <c r="E174" s="45">
        <f>$T$41</f>
        <v>0</v>
      </c>
      <c r="F174" s="45">
        <f>$U$41</f>
        <v>0</v>
      </c>
      <c r="G174" s="45">
        <f>$V$41</f>
        <v>0</v>
      </c>
      <c r="H174" s="45">
        <f>$W$41</f>
        <v>0</v>
      </c>
      <c r="I174" s="45">
        <f>$X$41</f>
        <v>0</v>
      </c>
      <c r="J174" s="52">
        <f>$Y$41</f>
        <v>0</v>
      </c>
      <c r="K174" s="45"/>
      <c r="L174" s="45"/>
      <c r="M174" s="92"/>
    </row>
    <row r="175" spans="1:13" ht="16.5" customHeight="1">
      <c r="A175" s="91"/>
      <c r="B175" s="45" t="s">
        <v>103</v>
      </c>
      <c r="C175" s="45">
        <f>$R$42</f>
        <v>0</v>
      </c>
      <c r="D175" s="45">
        <f>$S$42</f>
        <v>0</v>
      </c>
      <c r="E175" s="45">
        <f>$T$42</f>
        <v>0</v>
      </c>
      <c r="F175" s="45">
        <f>$U$42</f>
        <v>0</v>
      </c>
      <c r="G175" s="45">
        <f>$V$42</f>
        <v>0</v>
      </c>
      <c r="H175" s="45">
        <f>$W$42</f>
        <v>0</v>
      </c>
      <c r="I175" s="45">
        <f>$X$42</f>
        <v>0</v>
      </c>
      <c r="J175" s="52">
        <f>$Y$42</f>
        <v>0</v>
      </c>
      <c r="K175" s="45"/>
      <c r="L175" s="45"/>
      <c r="M175" s="92"/>
    </row>
    <row r="176" spans="1:13" ht="16.5" customHeight="1">
      <c r="A176" s="91"/>
      <c r="B176" s="45" t="s">
        <v>62</v>
      </c>
      <c r="C176" s="45">
        <f>$R$43</f>
        <v>0</v>
      </c>
      <c r="D176" s="45">
        <f>$S$43</f>
        <v>0</v>
      </c>
      <c r="E176" s="45">
        <f>$T$43</f>
        <v>0</v>
      </c>
      <c r="F176" s="45">
        <f>$U$43</f>
        <v>0</v>
      </c>
      <c r="G176" s="45">
        <f>$V$43</f>
        <v>0</v>
      </c>
      <c r="H176" s="45">
        <f>$W$43</f>
        <v>0</v>
      </c>
      <c r="I176" s="45">
        <f>$X$43</f>
        <v>0</v>
      </c>
      <c r="J176" s="96">
        <f>$Y$43</f>
        <v>0</v>
      </c>
      <c r="K176" s="45"/>
      <c r="L176" s="45"/>
      <c r="M176" s="92"/>
    </row>
    <row r="177" spans="1:13" ht="16.5" customHeight="1">
      <c r="A177" s="91"/>
      <c r="B177" s="45" t="s">
        <v>63</v>
      </c>
      <c r="C177" s="45" t="e">
        <f>$R$44</f>
        <v>#DIV/0!</v>
      </c>
      <c r="D177" s="45" t="e">
        <f>$S$44</f>
        <v>#DIV/0!</v>
      </c>
      <c r="E177" s="45" t="e">
        <f>$T$44</f>
        <v>#DIV/0!</v>
      </c>
      <c r="F177" s="45" t="e">
        <f>$U$44</f>
        <v>#DIV/0!</v>
      </c>
      <c r="G177" s="45" t="e">
        <f>$V$44</f>
        <v>#DIV/0!</v>
      </c>
      <c r="H177" s="45" t="e">
        <f>$W$44</f>
        <v>#DIV/0!</v>
      </c>
      <c r="I177" s="94" t="e">
        <f>$X$44</f>
        <v>#DIV/0!</v>
      </c>
      <c r="J177" s="96" t="s">
        <v>97</v>
      </c>
      <c r="K177" s="129"/>
      <c r="L177" s="129"/>
      <c r="M177" s="130"/>
    </row>
    <row r="178" spans="1:13" ht="16.5" customHeight="1" thickBot="1">
      <c r="A178" s="93"/>
      <c r="B178" s="73" t="s">
        <v>64</v>
      </c>
      <c r="C178" s="73" t="e">
        <f>$R$45</f>
        <v>#DIV/0!</v>
      </c>
      <c r="D178" s="73" t="e">
        <f>$S$45</f>
        <v>#DIV/0!</v>
      </c>
      <c r="E178" s="73" t="e">
        <f>$T$45</f>
        <v>#DIV/0!</v>
      </c>
      <c r="F178" s="73" t="e">
        <f>$U$45</f>
        <v>#DIV/0!</v>
      </c>
      <c r="G178" s="73" t="e">
        <f>$V$45</f>
        <v>#DIV/0!</v>
      </c>
      <c r="H178" s="73" t="e">
        <f>$W$45</f>
        <v>#DIV/0!</v>
      </c>
      <c r="I178" s="95" t="e">
        <f>$X$45</f>
        <v>#DIV/0!</v>
      </c>
      <c r="J178" s="97" t="s">
        <v>98</v>
      </c>
      <c r="K178" s="131"/>
      <c r="L178" s="131"/>
      <c r="M178" s="132"/>
    </row>
    <row r="179" spans="1:13" ht="16.5" customHeight="1">
      <c r="A179" s="41"/>
      <c r="C179" s="41"/>
      <c r="D179" s="41"/>
      <c r="E179" s="41"/>
      <c r="F179" s="41"/>
      <c r="G179" s="41"/>
      <c r="H179" s="41"/>
      <c r="I179" s="41"/>
      <c r="K179" s="41"/>
      <c r="L179" s="41"/>
      <c r="M179" s="42"/>
    </row>
    <row r="180" spans="1:13" ht="16.5" customHeight="1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9"/>
    </row>
    <row r="181" spans="1:13" ht="16.5" customHeight="1">
      <c r="A181" s="133" t="str">
        <f>$A$1</f>
        <v>嘉義縣立嘉新國民中學○○上學期期末考</v>
      </c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</row>
    <row r="182" spans="1:13" ht="16.5" customHeight="1" thickBo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2"/>
    </row>
    <row r="183" spans="1:13" ht="16.5" customHeight="1">
      <c r="A183" s="43" t="s">
        <v>0</v>
      </c>
      <c r="B183" s="62" t="s">
        <v>1</v>
      </c>
      <c r="C183" s="62" t="s">
        <v>90</v>
      </c>
      <c r="D183" s="62" t="s">
        <v>91</v>
      </c>
      <c r="E183" s="62" t="s">
        <v>92</v>
      </c>
      <c r="F183" s="62" t="s">
        <v>93</v>
      </c>
      <c r="G183" s="62" t="s">
        <v>94</v>
      </c>
      <c r="H183" s="62" t="s">
        <v>95</v>
      </c>
      <c r="I183" s="62" t="s">
        <v>96</v>
      </c>
      <c r="J183" s="62" t="s">
        <v>72</v>
      </c>
      <c r="K183" s="62" t="s">
        <v>89</v>
      </c>
      <c r="L183" s="62" t="s">
        <v>74</v>
      </c>
      <c r="M183" s="64" t="s">
        <v>73</v>
      </c>
    </row>
    <row r="184" spans="1:13" ht="16.5" customHeight="1">
      <c r="A184" s="91" t="str">
        <f>O15</f>
        <v>13</v>
      </c>
      <c r="B184" s="45">
        <f>P15</f>
        <v>0</v>
      </c>
      <c r="C184" s="46">
        <f>R15</f>
        <v>0</v>
      </c>
      <c r="D184" s="46">
        <f t="shared" ref="D184:M184" si="24">S15</f>
        <v>0</v>
      </c>
      <c r="E184" s="46">
        <f t="shared" si="24"/>
        <v>0</v>
      </c>
      <c r="F184" s="46">
        <f t="shared" si="24"/>
        <v>0</v>
      </c>
      <c r="G184" s="46">
        <f t="shared" si="24"/>
        <v>0</v>
      </c>
      <c r="H184" s="46">
        <f t="shared" si="24"/>
        <v>0</v>
      </c>
      <c r="I184" s="46">
        <f t="shared" si="24"/>
        <v>0</v>
      </c>
      <c r="J184" s="125" t="e">
        <f t="shared" si="24"/>
        <v>#DIV/0!</v>
      </c>
      <c r="K184" s="47">
        <f t="shared" si="24"/>
        <v>0</v>
      </c>
      <c r="L184" s="90">
        <f t="shared" si="24"/>
        <v>1</v>
      </c>
      <c r="M184" s="58">
        <f t="shared" si="24"/>
        <v>0</v>
      </c>
    </row>
    <row r="185" spans="1:13" ht="16.5" customHeight="1">
      <c r="A185" s="91"/>
      <c r="B185" s="45"/>
      <c r="C185" s="45"/>
      <c r="D185" s="45"/>
      <c r="E185" s="45"/>
      <c r="F185" s="45"/>
      <c r="G185" s="45"/>
      <c r="H185" s="45"/>
      <c r="I185" s="45"/>
      <c r="J185" s="52"/>
      <c r="K185" s="45"/>
      <c r="L185" s="45"/>
      <c r="M185" s="92"/>
    </row>
    <row r="186" spans="1:13" ht="16.5" customHeight="1">
      <c r="A186" s="91"/>
      <c r="B186" s="45" t="s">
        <v>58</v>
      </c>
      <c r="C186" s="45">
        <f>$R$38</f>
        <v>0</v>
      </c>
      <c r="D186" s="45">
        <f>$S$38</f>
        <v>0</v>
      </c>
      <c r="E186" s="45">
        <f>$T$38</f>
        <v>0</v>
      </c>
      <c r="F186" s="45">
        <f>$U$38</f>
        <v>0</v>
      </c>
      <c r="G186" s="45">
        <f>$V$38</f>
        <v>0</v>
      </c>
      <c r="H186" s="45">
        <f>$W$38</f>
        <v>0</v>
      </c>
      <c r="I186" s="45">
        <f>$X$38</f>
        <v>0</v>
      </c>
      <c r="J186" s="52">
        <f>$Y$38</f>
        <v>0</v>
      </c>
      <c r="K186" s="45"/>
      <c r="L186" s="45"/>
      <c r="M186" s="92"/>
    </row>
    <row r="187" spans="1:13" ht="16.5" customHeight="1">
      <c r="A187" s="91"/>
      <c r="B187" s="45" t="s">
        <v>59</v>
      </c>
      <c r="C187" s="45">
        <f>$R$39</f>
        <v>0</v>
      </c>
      <c r="D187" s="45">
        <f>$S$39</f>
        <v>0</v>
      </c>
      <c r="E187" s="45">
        <f>$T$39</f>
        <v>0</v>
      </c>
      <c r="F187" s="45">
        <f>$U$39</f>
        <v>0</v>
      </c>
      <c r="G187" s="45">
        <f>$V$39</f>
        <v>0</v>
      </c>
      <c r="H187" s="45">
        <f>$W$39</f>
        <v>0</v>
      </c>
      <c r="I187" s="45">
        <f>$X$39</f>
        <v>0</v>
      </c>
      <c r="J187" s="52">
        <f>$Y$39</f>
        <v>0</v>
      </c>
      <c r="K187" s="45"/>
      <c r="L187" s="45"/>
      <c r="M187" s="92"/>
    </row>
    <row r="188" spans="1:13" ht="16.5" customHeight="1">
      <c r="A188" s="91"/>
      <c r="B188" s="45" t="s">
        <v>60</v>
      </c>
      <c r="C188" s="45">
        <f>$R$40</f>
        <v>0</v>
      </c>
      <c r="D188" s="45">
        <f>$S$40</f>
        <v>0</v>
      </c>
      <c r="E188" s="45">
        <f>$T$40</f>
        <v>0</v>
      </c>
      <c r="F188" s="45">
        <f>$U$40</f>
        <v>0</v>
      </c>
      <c r="G188" s="45">
        <f>$V$40</f>
        <v>0</v>
      </c>
      <c r="H188" s="45">
        <f>$W$40</f>
        <v>0</v>
      </c>
      <c r="I188" s="45">
        <f>$X$40</f>
        <v>0</v>
      </c>
      <c r="J188" s="52">
        <f>$Y$40</f>
        <v>0</v>
      </c>
      <c r="K188" s="45"/>
      <c r="L188" s="45"/>
      <c r="M188" s="92"/>
    </row>
    <row r="189" spans="1:13" ht="16.5" customHeight="1">
      <c r="A189" s="91"/>
      <c r="B189" s="45" t="s">
        <v>61</v>
      </c>
      <c r="C189" s="45">
        <f>$R$41</f>
        <v>0</v>
      </c>
      <c r="D189" s="45">
        <f>$S$41</f>
        <v>0</v>
      </c>
      <c r="E189" s="45">
        <f>$T$41</f>
        <v>0</v>
      </c>
      <c r="F189" s="45">
        <f>$U$41</f>
        <v>0</v>
      </c>
      <c r="G189" s="45">
        <f>$V$41</f>
        <v>0</v>
      </c>
      <c r="H189" s="45">
        <f>$W$41</f>
        <v>0</v>
      </c>
      <c r="I189" s="45">
        <f>$X$41</f>
        <v>0</v>
      </c>
      <c r="J189" s="52">
        <f>$Y$41</f>
        <v>0</v>
      </c>
      <c r="K189" s="45"/>
      <c r="L189" s="45"/>
      <c r="M189" s="92"/>
    </row>
    <row r="190" spans="1:13" ht="16.5" customHeight="1">
      <c r="A190" s="91"/>
      <c r="B190" s="45" t="s">
        <v>103</v>
      </c>
      <c r="C190" s="45">
        <f>$R$42</f>
        <v>0</v>
      </c>
      <c r="D190" s="45">
        <f>$S$42</f>
        <v>0</v>
      </c>
      <c r="E190" s="45">
        <f>$T$42</f>
        <v>0</v>
      </c>
      <c r="F190" s="45">
        <f>$U$42</f>
        <v>0</v>
      </c>
      <c r="G190" s="45">
        <f>$V$42</f>
        <v>0</v>
      </c>
      <c r="H190" s="45">
        <f>$W$42</f>
        <v>0</v>
      </c>
      <c r="I190" s="45">
        <f>$X$42</f>
        <v>0</v>
      </c>
      <c r="J190" s="52">
        <f>$Y$42</f>
        <v>0</v>
      </c>
      <c r="K190" s="45"/>
      <c r="L190" s="45"/>
      <c r="M190" s="92"/>
    </row>
    <row r="191" spans="1:13" ht="16.5" customHeight="1">
      <c r="A191" s="91"/>
      <c r="B191" s="45" t="s">
        <v>62</v>
      </c>
      <c r="C191" s="45">
        <f>$R$43</f>
        <v>0</v>
      </c>
      <c r="D191" s="45">
        <f>$S$43</f>
        <v>0</v>
      </c>
      <c r="E191" s="45">
        <f>$T$43</f>
        <v>0</v>
      </c>
      <c r="F191" s="45">
        <f>$U$43</f>
        <v>0</v>
      </c>
      <c r="G191" s="45">
        <f>$V$43</f>
        <v>0</v>
      </c>
      <c r="H191" s="45">
        <f>$W$43</f>
        <v>0</v>
      </c>
      <c r="I191" s="45">
        <f>$X$43</f>
        <v>0</v>
      </c>
      <c r="J191" s="96">
        <f>$Y$43</f>
        <v>0</v>
      </c>
      <c r="K191" s="45"/>
      <c r="L191" s="45"/>
      <c r="M191" s="92"/>
    </row>
    <row r="192" spans="1:13" ht="16.5" customHeight="1">
      <c r="A192" s="91"/>
      <c r="B192" s="45" t="s">
        <v>63</v>
      </c>
      <c r="C192" s="45" t="e">
        <f>$R$44</f>
        <v>#DIV/0!</v>
      </c>
      <c r="D192" s="45" t="e">
        <f>$S$44</f>
        <v>#DIV/0!</v>
      </c>
      <c r="E192" s="45" t="e">
        <f>$T$44</f>
        <v>#DIV/0!</v>
      </c>
      <c r="F192" s="45" t="e">
        <f>$U$44</f>
        <v>#DIV/0!</v>
      </c>
      <c r="G192" s="45" t="e">
        <f>$V$44</f>
        <v>#DIV/0!</v>
      </c>
      <c r="H192" s="45" t="e">
        <f>$W$44</f>
        <v>#DIV/0!</v>
      </c>
      <c r="I192" s="94" t="e">
        <f>$X$44</f>
        <v>#DIV/0!</v>
      </c>
      <c r="J192" s="96" t="s">
        <v>97</v>
      </c>
      <c r="K192" s="129"/>
      <c r="L192" s="129"/>
      <c r="M192" s="130"/>
    </row>
    <row r="193" spans="1:13" ht="16.5" customHeight="1" thickBot="1">
      <c r="A193" s="93"/>
      <c r="B193" s="73" t="s">
        <v>64</v>
      </c>
      <c r="C193" s="73" t="e">
        <f>$R$45</f>
        <v>#DIV/0!</v>
      </c>
      <c r="D193" s="73" t="e">
        <f>$S$45</f>
        <v>#DIV/0!</v>
      </c>
      <c r="E193" s="73" t="e">
        <f>$T$45</f>
        <v>#DIV/0!</v>
      </c>
      <c r="F193" s="73" t="e">
        <f>$U$45</f>
        <v>#DIV/0!</v>
      </c>
      <c r="G193" s="73" t="e">
        <f>$V$45</f>
        <v>#DIV/0!</v>
      </c>
      <c r="H193" s="73" t="e">
        <f>$W$45</f>
        <v>#DIV/0!</v>
      </c>
      <c r="I193" s="95" t="e">
        <f>$X$45</f>
        <v>#DIV/0!</v>
      </c>
      <c r="J193" s="97" t="s">
        <v>98</v>
      </c>
      <c r="K193" s="131"/>
      <c r="L193" s="131"/>
      <c r="M193" s="132"/>
    </row>
    <row r="194" spans="1:13" ht="16.5" customHeight="1">
      <c r="A194" s="41"/>
      <c r="C194" s="41"/>
      <c r="D194" s="41"/>
      <c r="E194" s="41"/>
      <c r="F194" s="41"/>
      <c r="G194" s="41"/>
      <c r="H194" s="41"/>
      <c r="I194" s="41"/>
      <c r="K194" s="41"/>
      <c r="L194" s="41"/>
      <c r="M194" s="42"/>
    </row>
    <row r="195" spans="1:13" ht="16.5" customHeight="1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9"/>
    </row>
    <row r="196" spans="1:13" ht="16.5" customHeight="1">
      <c r="A196" s="133" t="str">
        <f>$A$1</f>
        <v>嘉義縣立嘉新國民中學○○上學期期末考</v>
      </c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</row>
    <row r="197" spans="1:13" ht="16.5" customHeight="1" thickBo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2"/>
    </row>
    <row r="198" spans="1:13" ht="16.5" customHeight="1">
      <c r="A198" s="43" t="s">
        <v>0</v>
      </c>
      <c r="B198" s="62" t="s">
        <v>1</v>
      </c>
      <c r="C198" s="62" t="s">
        <v>90</v>
      </c>
      <c r="D198" s="62" t="s">
        <v>91</v>
      </c>
      <c r="E198" s="62" t="s">
        <v>92</v>
      </c>
      <c r="F198" s="62" t="s">
        <v>93</v>
      </c>
      <c r="G198" s="62" t="s">
        <v>94</v>
      </c>
      <c r="H198" s="62" t="s">
        <v>95</v>
      </c>
      <c r="I198" s="62" t="s">
        <v>96</v>
      </c>
      <c r="J198" s="62" t="s">
        <v>72</v>
      </c>
      <c r="K198" s="62" t="s">
        <v>89</v>
      </c>
      <c r="L198" s="62" t="s">
        <v>74</v>
      </c>
      <c r="M198" s="64" t="s">
        <v>73</v>
      </c>
    </row>
    <row r="199" spans="1:13" ht="16.5" customHeight="1">
      <c r="A199" s="91" t="str">
        <f>O16</f>
        <v>14</v>
      </c>
      <c r="B199" s="45">
        <f>P16</f>
        <v>0</v>
      </c>
      <c r="C199" s="46">
        <f>R16</f>
        <v>0</v>
      </c>
      <c r="D199" s="46">
        <f t="shared" ref="D199:M199" si="25">S16</f>
        <v>0</v>
      </c>
      <c r="E199" s="46">
        <f t="shared" si="25"/>
        <v>0</v>
      </c>
      <c r="F199" s="46">
        <f t="shared" si="25"/>
        <v>0</v>
      </c>
      <c r="G199" s="46">
        <f t="shared" si="25"/>
        <v>0</v>
      </c>
      <c r="H199" s="46">
        <f t="shared" si="25"/>
        <v>0</v>
      </c>
      <c r="I199" s="46">
        <f t="shared" si="25"/>
        <v>0</v>
      </c>
      <c r="J199" s="125" t="e">
        <f t="shared" si="25"/>
        <v>#DIV/0!</v>
      </c>
      <c r="K199" s="47">
        <f t="shared" si="25"/>
        <v>0</v>
      </c>
      <c r="L199" s="90">
        <f t="shared" si="25"/>
        <v>1</v>
      </c>
      <c r="M199" s="58">
        <f t="shared" si="25"/>
        <v>0</v>
      </c>
    </row>
    <row r="200" spans="1:13" ht="16.5" customHeight="1">
      <c r="A200" s="91"/>
      <c r="B200" s="45"/>
      <c r="C200" s="45"/>
      <c r="D200" s="45"/>
      <c r="E200" s="45"/>
      <c r="F200" s="45"/>
      <c r="G200" s="45"/>
      <c r="H200" s="45"/>
      <c r="I200" s="45"/>
      <c r="J200" s="52"/>
      <c r="K200" s="45"/>
      <c r="L200" s="45"/>
      <c r="M200" s="92"/>
    </row>
    <row r="201" spans="1:13" ht="16.5" customHeight="1">
      <c r="A201" s="91"/>
      <c r="B201" s="45" t="s">
        <v>58</v>
      </c>
      <c r="C201" s="45">
        <f>$R$38</f>
        <v>0</v>
      </c>
      <c r="D201" s="45">
        <f>$S$38</f>
        <v>0</v>
      </c>
      <c r="E201" s="45">
        <f>$T$38</f>
        <v>0</v>
      </c>
      <c r="F201" s="45">
        <f>$U$38</f>
        <v>0</v>
      </c>
      <c r="G201" s="45">
        <f>$V$38</f>
        <v>0</v>
      </c>
      <c r="H201" s="45">
        <f>$W$38</f>
        <v>0</v>
      </c>
      <c r="I201" s="45">
        <f>$X$38</f>
        <v>0</v>
      </c>
      <c r="J201" s="52">
        <f>$Y$38</f>
        <v>0</v>
      </c>
      <c r="K201" s="45"/>
      <c r="L201" s="45"/>
      <c r="M201" s="92"/>
    </row>
    <row r="202" spans="1:13" ht="16.5" customHeight="1">
      <c r="A202" s="91"/>
      <c r="B202" s="45" t="s">
        <v>59</v>
      </c>
      <c r="C202" s="45">
        <f>$R$39</f>
        <v>0</v>
      </c>
      <c r="D202" s="45">
        <f>$S$39</f>
        <v>0</v>
      </c>
      <c r="E202" s="45">
        <f>$T$39</f>
        <v>0</v>
      </c>
      <c r="F202" s="45">
        <f>$U$39</f>
        <v>0</v>
      </c>
      <c r="G202" s="45">
        <f>$V$39</f>
        <v>0</v>
      </c>
      <c r="H202" s="45">
        <f>$W$39</f>
        <v>0</v>
      </c>
      <c r="I202" s="45">
        <f>$X$39</f>
        <v>0</v>
      </c>
      <c r="J202" s="52">
        <f>$Y$39</f>
        <v>0</v>
      </c>
      <c r="K202" s="45"/>
      <c r="L202" s="45"/>
      <c r="M202" s="92"/>
    </row>
    <row r="203" spans="1:13" ht="16.5" customHeight="1">
      <c r="A203" s="91"/>
      <c r="B203" s="45" t="s">
        <v>60</v>
      </c>
      <c r="C203" s="45">
        <f>$R$40</f>
        <v>0</v>
      </c>
      <c r="D203" s="45">
        <f>$S$40</f>
        <v>0</v>
      </c>
      <c r="E203" s="45">
        <f>$T$40</f>
        <v>0</v>
      </c>
      <c r="F203" s="45">
        <f>$U$40</f>
        <v>0</v>
      </c>
      <c r="G203" s="45">
        <f>$V$40</f>
        <v>0</v>
      </c>
      <c r="H203" s="45">
        <f>$W$40</f>
        <v>0</v>
      </c>
      <c r="I203" s="45">
        <f>$X$40</f>
        <v>0</v>
      </c>
      <c r="J203" s="52">
        <f>$Y$40</f>
        <v>0</v>
      </c>
      <c r="K203" s="45"/>
      <c r="L203" s="45"/>
      <c r="M203" s="92"/>
    </row>
    <row r="204" spans="1:13" ht="16.5" customHeight="1">
      <c r="A204" s="91"/>
      <c r="B204" s="45" t="s">
        <v>61</v>
      </c>
      <c r="C204" s="45">
        <f>$R$41</f>
        <v>0</v>
      </c>
      <c r="D204" s="45">
        <f>$S$41</f>
        <v>0</v>
      </c>
      <c r="E204" s="45">
        <f>$T$41</f>
        <v>0</v>
      </c>
      <c r="F204" s="45">
        <f>$U$41</f>
        <v>0</v>
      </c>
      <c r="G204" s="45">
        <f>$V$41</f>
        <v>0</v>
      </c>
      <c r="H204" s="45">
        <f>$W$41</f>
        <v>0</v>
      </c>
      <c r="I204" s="45">
        <f>$X$41</f>
        <v>0</v>
      </c>
      <c r="J204" s="52">
        <f>$Y$41</f>
        <v>0</v>
      </c>
      <c r="K204" s="45"/>
      <c r="L204" s="45"/>
      <c r="M204" s="92"/>
    </row>
    <row r="205" spans="1:13" ht="16.5" customHeight="1">
      <c r="A205" s="91"/>
      <c r="B205" s="45" t="s">
        <v>103</v>
      </c>
      <c r="C205" s="45">
        <f>$R$42</f>
        <v>0</v>
      </c>
      <c r="D205" s="45">
        <f>$S$42</f>
        <v>0</v>
      </c>
      <c r="E205" s="45">
        <f>$T$42</f>
        <v>0</v>
      </c>
      <c r="F205" s="45">
        <f>$U$42</f>
        <v>0</v>
      </c>
      <c r="G205" s="45">
        <f>$V$42</f>
        <v>0</v>
      </c>
      <c r="H205" s="45">
        <f>$W$42</f>
        <v>0</v>
      </c>
      <c r="I205" s="45">
        <f>$X$42</f>
        <v>0</v>
      </c>
      <c r="J205" s="52">
        <f>$Y$42</f>
        <v>0</v>
      </c>
      <c r="K205" s="45"/>
      <c r="L205" s="45"/>
      <c r="M205" s="92"/>
    </row>
    <row r="206" spans="1:13" ht="16.5" customHeight="1">
      <c r="A206" s="91"/>
      <c r="B206" s="45" t="s">
        <v>62</v>
      </c>
      <c r="C206" s="45">
        <f>$R$43</f>
        <v>0</v>
      </c>
      <c r="D206" s="45">
        <f>$S$43</f>
        <v>0</v>
      </c>
      <c r="E206" s="45">
        <f>$T$43</f>
        <v>0</v>
      </c>
      <c r="F206" s="45">
        <f>$U$43</f>
        <v>0</v>
      </c>
      <c r="G206" s="45">
        <f>$V$43</f>
        <v>0</v>
      </c>
      <c r="H206" s="45">
        <f>$W$43</f>
        <v>0</v>
      </c>
      <c r="I206" s="45">
        <f>$X$43</f>
        <v>0</v>
      </c>
      <c r="J206" s="96">
        <f>$Y$43</f>
        <v>0</v>
      </c>
      <c r="K206" s="45"/>
      <c r="L206" s="45"/>
      <c r="M206" s="92"/>
    </row>
    <row r="207" spans="1:13" ht="16.5" customHeight="1">
      <c r="A207" s="91"/>
      <c r="B207" s="45" t="s">
        <v>63</v>
      </c>
      <c r="C207" s="45" t="e">
        <f>$R$44</f>
        <v>#DIV/0!</v>
      </c>
      <c r="D207" s="45" t="e">
        <f>$S$44</f>
        <v>#DIV/0!</v>
      </c>
      <c r="E207" s="45" t="e">
        <f>$T$44</f>
        <v>#DIV/0!</v>
      </c>
      <c r="F207" s="45" t="e">
        <f>$U$44</f>
        <v>#DIV/0!</v>
      </c>
      <c r="G207" s="45" t="e">
        <f>$V$44</f>
        <v>#DIV/0!</v>
      </c>
      <c r="H207" s="45" t="e">
        <f>$W$44</f>
        <v>#DIV/0!</v>
      </c>
      <c r="I207" s="94" t="e">
        <f>$X$44</f>
        <v>#DIV/0!</v>
      </c>
      <c r="J207" s="96" t="s">
        <v>97</v>
      </c>
      <c r="K207" s="129"/>
      <c r="L207" s="129"/>
      <c r="M207" s="130"/>
    </row>
    <row r="208" spans="1:13" ht="16.5" customHeight="1" thickBot="1">
      <c r="A208" s="93"/>
      <c r="B208" s="73" t="s">
        <v>64</v>
      </c>
      <c r="C208" s="73" t="e">
        <f>$R$45</f>
        <v>#DIV/0!</v>
      </c>
      <c r="D208" s="73" t="e">
        <f>$S$45</f>
        <v>#DIV/0!</v>
      </c>
      <c r="E208" s="73" t="e">
        <f>$T$45</f>
        <v>#DIV/0!</v>
      </c>
      <c r="F208" s="73" t="e">
        <f>$U$45</f>
        <v>#DIV/0!</v>
      </c>
      <c r="G208" s="73" t="e">
        <f>$V$45</f>
        <v>#DIV/0!</v>
      </c>
      <c r="H208" s="73" t="e">
        <f>$W$45</f>
        <v>#DIV/0!</v>
      </c>
      <c r="I208" s="95" t="e">
        <f>$X$45</f>
        <v>#DIV/0!</v>
      </c>
      <c r="J208" s="97" t="s">
        <v>98</v>
      </c>
      <c r="K208" s="131"/>
      <c r="L208" s="131"/>
      <c r="M208" s="132"/>
    </row>
    <row r="209" spans="1:13" ht="16.5" customHeight="1">
      <c r="A209" s="41"/>
      <c r="C209" s="41"/>
      <c r="D209" s="41"/>
      <c r="E209" s="41"/>
      <c r="F209" s="41"/>
      <c r="G209" s="41"/>
      <c r="H209" s="41"/>
      <c r="I209" s="41"/>
      <c r="K209" s="41"/>
      <c r="L209" s="41"/>
      <c r="M209" s="42"/>
    </row>
    <row r="210" spans="1:13" ht="16.5" customHeight="1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9"/>
    </row>
    <row r="211" spans="1:13" ht="16.5" customHeight="1">
      <c r="A211" s="133" t="str">
        <f>$A$1</f>
        <v>嘉義縣立嘉新國民中學○○上學期期末考</v>
      </c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</row>
    <row r="212" spans="1:13" ht="16.5" customHeight="1" thickBo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2"/>
    </row>
    <row r="213" spans="1:13" ht="16.5" customHeight="1">
      <c r="A213" s="43" t="s">
        <v>0</v>
      </c>
      <c r="B213" s="62" t="s">
        <v>1</v>
      </c>
      <c r="C213" s="62" t="s">
        <v>90</v>
      </c>
      <c r="D213" s="62" t="s">
        <v>91</v>
      </c>
      <c r="E213" s="62" t="s">
        <v>92</v>
      </c>
      <c r="F213" s="62" t="s">
        <v>93</v>
      </c>
      <c r="G213" s="62" t="s">
        <v>94</v>
      </c>
      <c r="H213" s="62" t="s">
        <v>95</v>
      </c>
      <c r="I213" s="62" t="s">
        <v>96</v>
      </c>
      <c r="J213" s="62" t="s">
        <v>72</v>
      </c>
      <c r="K213" s="62" t="s">
        <v>89</v>
      </c>
      <c r="L213" s="62" t="s">
        <v>74</v>
      </c>
      <c r="M213" s="64" t="s">
        <v>73</v>
      </c>
    </row>
    <row r="214" spans="1:13" ht="16.5" customHeight="1">
      <c r="A214" s="91" t="str">
        <f>O17</f>
        <v>15</v>
      </c>
      <c r="B214" s="45">
        <f>P17</f>
        <v>0</v>
      </c>
      <c r="C214" s="46">
        <f>R17</f>
        <v>0</v>
      </c>
      <c r="D214" s="46">
        <f t="shared" ref="D214:M214" si="26">S17</f>
        <v>0</v>
      </c>
      <c r="E214" s="46">
        <f t="shared" si="26"/>
        <v>0</v>
      </c>
      <c r="F214" s="46">
        <f t="shared" si="26"/>
        <v>0</v>
      </c>
      <c r="G214" s="46">
        <f t="shared" si="26"/>
        <v>0</v>
      </c>
      <c r="H214" s="46">
        <f t="shared" si="26"/>
        <v>0</v>
      </c>
      <c r="I214" s="46">
        <f t="shared" si="26"/>
        <v>0</v>
      </c>
      <c r="J214" s="125" t="e">
        <f t="shared" si="26"/>
        <v>#DIV/0!</v>
      </c>
      <c r="K214" s="47">
        <f t="shared" si="26"/>
        <v>0</v>
      </c>
      <c r="L214" s="90">
        <f t="shared" si="26"/>
        <v>1</v>
      </c>
      <c r="M214" s="58">
        <f t="shared" si="26"/>
        <v>0</v>
      </c>
    </row>
    <row r="215" spans="1:13" ht="16.5" customHeight="1">
      <c r="A215" s="91"/>
      <c r="B215" s="45"/>
      <c r="C215" s="45"/>
      <c r="D215" s="45"/>
      <c r="E215" s="45"/>
      <c r="F215" s="45"/>
      <c r="G215" s="45"/>
      <c r="H215" s="45"/>
      <c r="I215" s="45"/>
      <c r="J215" s="52"/>
      <c r="K215" s="45"/>
      <c r="L215" s="45"/>
      <c r="M215" s="92"/>
    </row>
    <row r="216" spans="1:13" ht="16.5" customHeight="1">
      <c r="A216" s="91"/>
      <c r="B216" s="45" t="s">
        <v>58</v>
      </c>
      <c r="C216" s="45">
        <f>$R$38</f>
        <v>0</v>
      </c>
      <c r="D216" s="45">
        <f>$S$38</f>
        <v>0</v>
      </c>
      <c r="E216" s="45">
        <f>$T$38</f>
        <v>0</v>
      </c>
      <c r="F216" s="45">
        <f>$U$38</f>
        <v>0</v>
      </c>
      <c r="G216" s="45">
        <f>$V$38</f>
        <v>0</v>
      </c>
      <c r="H216" s="45">
        <f>$W$38</f>
        <v>0</v>
      </c>
      <c r="I216" s="45">
        <f>$X$38</f>
        <v>0</v>
      </c>
      <c r="J216" s="52">
        <f>$Y$38</f>
        <v>0</v>
      </c>
      <c r="K216" s="45"/>
      <c r="L216" s="45"/>
      <c r="M216" s="92"/>
    </row>
    <row r="217" spans="1:13" ht="16.5" customHeight="1">
      <c r="A217" s="91"/>
      <c r="B217" s="45" t="s">
        <v>59</v>
      </c>
      <c r="C217" s="45">
        <f>$R$39</f>
        <v>0</v>
      </c>
      <c r="D217" s="45">
        <f>$S$39</f>
        <v>0</v>
      </c>
      <c r="E217" s="45">
        <f>$T$39</f>
        <v>0</v>
      </c>
      <c r="F217" s="45">
        <f>$U$39</f>
        <v>0</v>
      </c>
      <c r="G217" s="45">
        <f>$V$39</f>
        <v>0</v>
      </c>
      <c r="H217" s="45">
        <f>$W$39</f>
        <v>0</v>
      </c>
      <c r="I217" s="45">
        <f>$X$39</f>
        <v>0</v>
      </c>
      <c r="J217" s="52">
        <f>$Y$39</f>
        <v>0</v>
      </c>
      <c r="K217" s="45"/>
      <c r="L217" s="45"/>
      <c r="M217" s="92"/>
    </row>
    <row r="218" spans="1:13" ht="16.5" customHeight="1">
      <c r="A218" s="91"/>
      <c r="B218" s="45" t="s">
        <v>60</v>
      </c>
      <c r="C218" s="45">
        <f>$R$40</f>
        <v>0</v>
      </c>
      <c r="D218" s="45">
        <f>$S$40</f>
        <v>0</v>
      </c>
      <c r="E218" s="45">
        <f>$T$40</f>
        <v>0</v>
      </c>
      <c r="F218" s="45">
        <f>$U$40</f>
        <v>0</v>
      </c>
      <c r="G218" s="45">
        <f>$V$40</f>
        <v>0</v>
      </c>
      <c r="H218" s="45">
        <f>$W$40</f>
        <v>0</v>
      </c>
      <c r="I218" s="45">
        <f>$X$40</f>
        <v>0</v>
      </c>
      <c r="J218" s="52">
        <f>$Y$40</f>
        <v>0</v>
      </c>
      <c r="K218" s="45"/>
      <c r="L218" s="45"/>
      <c r="M218" s="92"/>
    </row>
    <row r="219" spans="1:13" ht="16.5" customHeight="1">
      <c r="A219" s="91"/>
      <c r="B219" s="45" t="s">
        <v>61</v>
      </c>
      <c r="C219" s="45">
        <f>$R$41</f>
        <v>0</v>
      </c>
      <c r="D219" s="45">
        <f>$S$41</f>
        <v>0</v>
      </c>
      <c r="E219" s="45">
        <f>$T$41</f>
        <v>0</v>
      </c>
      <c r="F219" s="45">
        <f>$U$41</f>
        <v>0</v>
      </c>
      <c r="G219" s="45">
        <f>$V$41</f>
        <v>0</v>
      </c>
      <c r="H219" s="45">
        <f>$W$41</f>
        <v>0</v>
      </c>
      <c r="I219" s="45">
        <f>$X$41</f>
        <v>0</v>
      </c>
      <c r="J219" s="52">
        <f>$Y$41</f>
        <v>0</v>
      </c>
      <c r="K219" s="45"/>
      <c r="L219" s="45"/>
      <c r="M219" s="92"/>
    </row>
    <row r="220" spans="1:13" ht="16.5" customHeight="1">
      <c r="A220" s="91"/>
      <c r="B220" s="45" t="s">
        <v>103</v>
      </c>
      <c r="C220" s="45">
        <f>$R$42</f>
        <v>0</v>
      </c>
      <c r="D220" s="45">
        <f>$S$42</f>
        <v>0</v>
      </c>
      <c r="E220" s="45">
        <f>$T$42</f>
        <v>0</v>
      </c>
      <c r="F220" s="45">
        <f>$U$42</f>
        <v>0</v>
      </c>
      <c r="G220" s="45">
        <f>$V$42</f>
        <v>0</v>
      </c>
      <c r="H220" s="45">
        <f>$W$42</f>
        <v>0</v>
      </c>
      <c r="I220" s="45">
        <f>$X$42</f>
        <v>0</v>
      </c>
      <c r="J220" s="52">
        <f>$Y$42</f>
        <v>0</v>
      </c>
      <c r="K220" s="45"/>
      <c r="L220" s="45"/>
      <c r="M220" s="92"/>
    </row>
    <row r="221" spans="1:13" ht="16.5" customHeight="1">
      <c r="A221" s="91"/>
      <c r="B221" s="45" t="s">
        <v>62</v>
      </c>
      <c r="C221" s="45">
        <f>$R$43</f>
        <v>0</v>
      </c>
      <c r="D221" s="45">
        <f>$S$43</f>
        <v>0</v>
      </c>
      <c r="E221" s="45">
        <f>$T$43</f>
        <v>0</v>
      </c>
      <c r="F221" s="45">
        <f>$U$43</f>
        <v>0</v>
      </c>
      <c r="G221" s="45">
        <f>$V$43</f>
        <v>0</v>
      </c>
      <c r="H221" s="45">
        <f>$W$43</f>
        <v>0</v>
      </c>
      <c r="I221" s="45">
        <f>$X$43</f>
        <v>0</v>
      </c>
      <c r="J221" s="96">
        <f>$Y$43</f>
        <v>0</v>
      </c>
      <c r="K221" s="45"/>
      <c r="L221" s="45"/>
      <c r="M221" s="92"/>
    </row>
    <row r="222" spans="1:13" ht="16.5" customHeight="1">
      <c r="A222" s="91"/>
      <c r="B222" s="45" t="s">
        <v>63</v>
      </c>
      <c r="C222" s="45" t="e">
        <f>$R$44</f>
        <v>#DIV/0!</v>
      </c>
      <c r="D222" s="45" t="e">
        <f>$S$44</f>
        <v>#DIV/0!</v>
      </c>
      <c r="E222" s="45" t="e">
        <f>$T$44</f>
        <v>#DIV/0!</v>
      </c>
      <c r="F222" s="45" t="e">
        <f>$U$44</f>
        <v>#DIV/0!</v>
      </c>
      <c r="G222" s="45" t="e">
        <f>$V$44</f>
        <v>#DIV/0!</v>
      </c>
      <c r="H222" s="45" t="e">
        <f>$W$44</f>
        <v>#DIV/0!</v>
      </c>
      <c r="I222" s="94" t="e">
        <f>$X$44</f>
        <v>#DIV/0!</v>
      </c>
      <c r="J222" s="96" t="s">
        <v>97</v>
      </c>
      <c r="K222" s="129"/>
      <c r="L222" s="129"/>
      <c r="M222" s="130"/>
    </row>
    <row r="223" spans="1:13" ht="16.5" customHeight="1" thickBot="1">
      <c r="A223" s="93"/>
      <c r="B223" s="73" t="s">
        <v>64</v>
      </c>
      <c r="C223" s="73" t="e">
        <f>$R$45</f>
        <v>#DIV/0!</v>
      </c>
      <c r="D223" s="73" t="e">
        <f>$S$45</f>
        <v>#DIV/0!</v>
      </c>
      <c r="E223" s="73" t="e">
        <f>$T$45</f>
        <v>#DIV/0!</v>
      </c>
      <c r="F223" s="73" t="e">
        <f>$U$45</f>
        <v>#DIV/0!</v>
      </c>
      <c r="G223" s="73" t="e">
        <f>$V$45</f>
        <v>#DIV/0!</v>
      </c>
      <c r="H223" s="73" t="e">
        <f>$W$45</f>
        <v>#DIV/0!</v>
      </c>
      <c r="I223" s="95" t="e">
        <f>$X$45</f>
        <v>#DIV/0!</v>
      </c>
      <c r="J223" s="97" t="s">
        <v>98</v>
      </c>
      <c r="K223" s="131"/>
      <c r="L223" s="131"/>
      <c r="M223" s="132"/>
    </row>
    <row r="224" spans="1:13" ht="16.5" customHeight="1">
      <c r="A224" s="41"/>
      <c r="C224" s="41"/>
      <c r="D224" s="41"/>
      <c r="E224" s="41"/>
      <c r="F224" s="41"/>
      <c r="G224" s="41"/>
      <c r="H224" s="41"/>
      <c r="I224" s="41"/>
      <c r="K224" s="41"/>
      <c r="L224" s="41"/>
      <c r="M224" s="42"/>
    </row>
    <row r="225" spans="1:13" ht="16.5" customHeight="1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9"/>
    </row>
    <row r="226" spans="1:13" ht="16.5" customHeight="1">
      <c r="A226" s="133" t="str">
        <f>$A$1</f>
        <v>嘉義縣立嘉新國民中學○○上學期期末考</v>
      </c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</row>
    <row r="227" spans="1:13" ht="16.5" customHeight="1" thickBo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2"/>
    </row>
    <row r="228" spans="1:13" ht="16.5" customHeight="1">
      <c r="A228" s="43" t="s">
        <v>0</v>
      </c>
      <c r="B228" s="62" t="s">
        <v>1</v>
      </c>
      <c r="C228" s="62" t="s">
        <v>90</v>
      </c>
      <c r="D228" s="62" t="s">
        <v>91</v>
      </c>
      <c r="E228" s="62" t="s">
        <v>92</v>
      </c>
      <c r="F228" s="62" t="s">
        <v>93</v>
      </c>
      <c r="G228" s="62" t="s">
        <v>94</v>
      </c>
      <c r="H228" s="62" t="s">
        <v>95</v>
      </c>
      <c r="I228" s="62" t="s">
        <v>96</v>
      </c>
      <c r="J228" s="62" t="s">
        <v>72</v>
      </c>
      <c r="K228" s="62" t="s">
        <v>89</v>
      </c>
      <c r="L228" s="62" t="s">
        <v>74</v>
      </c>
      <c r="M228" s="64" t="s">
        <v>73</v>
      </c>
    </row>
    <row r="229" spans="1:13" ht="16.5" customHeight="1">
      <c r="A229" s="91" t="str">
        <f>O18</f>
        <v>16</v>
      </c>
      <c r="B229" s="45">
        <f>P18</f>
        <v>0</v>
      </c>
      <c r="C229" s="46">
        <f>R18</f>
        <v>0</v>
      </c>
      <c r="D229" s="46">
        <f t="shared" ref="D229:M229" si="27">S18</f>
        <v>0</v>
      </c>
      <c r="E229" s="46">
        <f t="shared" si="27"/>
        <v>0</v>
      </c>
      <c r="F229" s="46">
        <f t="shared" si="27"/>
        <v>0</v>
      </c>
      <c r="G229" s="46">
        <f t="shared" si="27"/>
        <v>0</v>
      </c>
      <c r="H229" s="46">
        <f t="shared" si="27"/>
        <v>0</v>
      </c>
      <c r="I229" s="46">
        <f t="shared" si="27"/>
        <v>0</v>
      </c>
      <c r="J229" s="125" t="e">
        <f t="shared" si="27"/>
        <v>#DIV/0!</v>
      </c>
      <c r="K229" s="47">
        <f t="shared" si="27"/>
        <v>0</v>
      </c>
      <c r="L229" s="90">
        <f t="shared" si="27"/>
        <v>1</v>
      </c>
      <c r="M229" s="58">
        <f t="shared" si="27"/>
        <v>0</v>
      </c>
    </row>
    <row r="230" spans="1:13" ht="16.5" customHeight="1">
      <c r="A230" s="91"/>
      <c r="B230" s="45"/>
      <c r="C230" s="45"/>
      <c r="D230" s="45"/>
      <c r="E230" s="45"/>
      <c r="F230" s="45"/>
      <c r="G230" s="45"/>
      <c r="H230" s="45"/>
      <c r="I230" s="45"/>
      <c r="J230" s="52"/>
      <c r="K230" s="45"/>
      <c r="L230" s="45"/>
      <c r="M230" s="92"/>
    </row>
    <row r="231" spans="1:13" ht="16.5" customHeight="1">
      <c r="A231" s="91"/>
      <c r="B231" s="45" t="s">
        <v>58</v>
      </c>
      <c r="C231" s="45">
        <f>$R$38</f>
        <v>0</v>
      </c>
      <c r="D231" s="45">
        <f>$S$38</f>
        <v>0</v>
      </c>
      <c r="E231" s="45">
        <f>$T$38</f>
        <v>0</v>
      </c>
      <c r="F231" s="45">
        <f>$U$38</f>
        <v>0</v>
      </c>
      <c r="G231" s="45">
        <f>$V$38</f>
        <v>0</v>
      </c>
      <c r="H231" s="45">
        <f>$W$38</f>
        <v>0</v>
      </c>
      <c r="I231" s="45">
        <f>$X$38</f>
        <v>0</v>
      </c>
      <c r="J231" s="52">
        <f>$Y$38</f>
        <v>0</v>
      </c>
      <c r="K231" s="45"/>
      <c r="L231" s="45"/>
      <c r="M231" s="92"/>
    </row>
    <row r="232" spans="1:13" ht="16.5" customHeight="1">
      <c r="A232" s="91"/>
      <c r="B232" s="45" t="s">
        <v>59</v>
      </c>
      <c r="C232" s="45">
        <f>$R$39</f>
        <v>0</v>
      </c>
      <c r="D232" s="45">
        <f>$S$39</f>
        <v>0</v>
      </c>
      <c r="E232" s="45">
        <f>$T$39</f>
        <v>0</v>
      </c>
      <c r="F232" s="45">
        <f>$U$39</f>
        <v>0</v>
      </c>
      <c r="G232" s="45">
        <f>$V$39</f>
        <v>0</v>
      </c>
      <c r="H232" s="45">
        <f>$W$39</f>
        <v>0</v>
      </c>
      <c r="I232" s="45">
        <f>$X$39</f>
        <v>0</v>
      </c>
      <c r="J232" s="52">
        <f>$Y$39</f>
        <v>0</v>
      </c>
      <c r="K232" s="45"/>
      <c r="L232" s="45"/>
      <c r="M232" s="92"/>
    </row>
    <row r="233" spans="1:13" ht="16.5" customHeight="1">
      <c r="A233" s="91"/>
      <c r="B233" s="45" t="s">
        <v>60</v>
      </c>
      <c r="C233" s="45">
        <f>$R$40</f>
        <v>0</v>
      </c>
      <c r="D233" s="45">
        <f>$S$40</f>
        <v>0</v>
      </c>
      <c r="E233" s="45">
        <f>$T$40</f>
        <v>0</v>
      </c>
      <c r="F233" s="45">
        <f>$U$40</f>
        <v>0</v>
      </c>
      <c r="G233" s="45">
        <f>$V$40</f>
        <v>0</v>
      </c>
      <c r="H233" s="45">
        <f>$W$40</f>
        <v>0</v>
      </c>
      <c r="I233" s="45">
        <f>$X$40</f>
        <v>0</v>
      </c>
      <c r="J233" s="52">
        <f>$Y$40</f>
        <v>0</v>
      </c>
      <c r="K233" s="45"/>
      <c r="L233" s="45"/>
      <c r="M233" s="92"/>
    </row>
    <row r="234" spans="1:13" ht="16.5" customHeight="1">
      <c r="A234" s="91"/>
      <c r="B234" s="45" t="s">
        <v>61</v>
      </c>
      <c r="C234" s="45">
        <f>$R$41</f>
        <v>0</v>
      </c>
      <c r="D234" s="45">
        <f>$S$41</f>
        <v>0</v>
      </c>
      <c r="E234" s="45">
        <f>$T$41</f>
        <v>0</v>
      </c>
      <c r="F234" s="45">
        <f>$U$41</f>
        <v>0</v>
      </c>
      <c r="G234" s="45">
        <f>$V$41</f>
        <v>0</v>
      </c>
      <c r="H234" s="45">
        <f>$W$41</f>
        <v>0</v>
      </c>
      <c r="I234" s="45">
        <f>$X$41</f>
        <v>0</v>
      </c>
      <c r="J234" s="52">
        <f>$Y$41</f>
        <v>0</v>
      </c>
      <c r="K234" s="45"/>
      <c r="L234" s="45"/>
      <c r="M234" s="92"/>
    </row>
    <row r="235" spans="1:13" ht="16.5" customHeight="1">
      <c r="A235" s="91"/>
      <c r="B235" s="45" t="s">
        <v>103</v>
      </c>
      <c r="C235" s="45">
        <f>$R$42</f>
        <v>0</v>
      </c>
      <c r="D235" s="45">
        <f>$S$42</f>
        <v>0</v>
      </c>
      <c r="E235" s="45">
        <f>$T$42</f>
        <v>0</v>
      </c>
      <c r="F235" s="45">
        <f>$U$42</f>
        <v>0</v>
      </c>
      <c r="G235" s="45">
        <f>$V$42</f>
        <v>0</v>
      </c>
      <c r="H235" s="45">
        <f>$W$42</f>
        <v>0</v>
      </c>
      <c r="I235" s="45">
        <f>$X$42</f>
        <v>0</v>
      </c>
      <c r="J235" s="52">
        <f>$Y$42</f>
        <v>0</v>
      </c>
      <c r="K235" s="45"/>
      <c r="L235" s="45"/>
      <c r="M235" s="92"/>
    </row>
    <row r="236" spans="1:13" ht="16.5" customHeight="1">
      <c r="A236" s="91"/>
      <c r="B236" s="45" t="s">
        <v>62</v>
      </c>
      <c r="C236" s="45">
        <f>$R$43</f>
        <v>0</v>
      </c>
      <c r="D236" s="45">
        <f>$S$43</f>
        <v>0</v>
      </c>
      <c r="E236" s="45">
        <f>$T$43</f>
        <v>0</v>
      </c>
      <c r="F236" s="45">
        <f>$U$43</f>
        <v>0</v>
      </c>
      <c r="G236" s="45">
        <f>$V$43</f>
        <v>0</v>
      </c>
      <c r="H236" s="45">
        <f>$W$43</f>
        <v>0</v>
      </c>
      <c r="I236" s="45">
        <f>$X$43</f>
        <v>0</v>
      </c>
      <c r="J236" s="96">
        <f>$Y$43</f>
        <v>0</v>
      </c>
      <c r="K236" s="45"/>
      <c r="L236" s="45"/>
      <c r="M236" s="92"/>
    </row>
    <row r="237" spans="1:13" ht="16.5" customHeight="1">
      <c r="A237" s="91"/>
      <c r="B237" s="45" t="s">
        <v>63</v>
      </c>
      <c r="C237" s="45" t="e">
        <f>$R$44</f>
        <v>#DIV/0!</v>
      </c>
      <c r="D237" s="45" t="e">
        <f>$S$44</f>
        <v>#DIV/0!</v>
      </c>
      <c r="E237" s="45" t="e">
        <f>$T$44</f>
        <v>#DIV/0!</v>
      </c>
      <c r="F237" s="45" t="e">
        <f>$U$44</f>
        <v>#DIV/0!</v>
      </c>
      <c r="G237" s="45" t="e">
        <f>$V$44</f>
        <v>#DIV/0!</v>
      </c>
      <c r="H237" s="45" t="e">
        <f>$W$44</f>
        <v>#DIV/0!</v>
      </c>
      <c r="I237" s="94" t="e">
        <f>$X$44</f>
        <v>#DIV/0!</v>
      </c>
      <c r="J237" s="96" t="s">
        <v>97</v>
      </c>
      <c r="K237" s="129"/>
      <c r="L237" s="129"/>
      <c r="M237" s="130"/>
    </row>
    <row r="238" spans="1:13" ht="16.5" customHeight="1" thickBot="1">
      <c r="A238" s="93"/>
      <c r="B238" s="73" t="s">
        <v>64</v>
      </c>
      <c r="C238" s="73" t="e">
        <f>$R$45</f>
        <v>#DIV/0!</v>
      </c>
      <c r="D238" s="73" t="e">
        <f>$S$45</f>
        <v>#DIV/0!</v>
      </c>
      <c r="E238" s="73" t="e">
        <f>$T$45</f>
        <v>#DIV/0!</v>
      </c>
      <c r="F238" s="73" t="e">
        <f>$U$45</f>
        <v>#DIV/0!</v>
      </c>
      <c r="G238" s="73" t="e">
        <f>$V$45</f>
        <v>#DIV/0!</v>
      </c>
      <c r="H238" s="73" t="e">
        <f>$W$45</f>
        <v>#DIV/0!</v>
      </c>
      <c r="I238" s="95" t="e">
        <f>$X$45</f>
        <v>#DIV/0!</v>
      </c>
      <c r="J238" s="97" t="s">
        <v>98</v>
      </c>
      <c r="K238" s="131"/>
      <c r="L238" s="131"/>
      <c r="M238" s="132"/>
    </row>
    <row r="239" spans="1:13" ht="16.5" customHeight="1">
      <c r="A239" s="41"/>
      <c r="C239" s="41"/>
      <c r="D239" s="41"/>
      <c r="E239" s="41"/>
      <c r="F239" s="41"/>
      <c r="G239" s="41"/>
      <c r="H239" s="41"/>
      <c r="I239" s="41"/>
      <c r="K239" s="41"/>
      <c r="L239" s="41"/>
      <c r="M239" s="42"/>
    </row>
    <row r="240" spans="1:13" ht="16.5" customHeight="1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9"/>
    </row>
    <row r="241" spans="1:13" ht="16.5" customHeight="1">
      <c r="A241" s="133" t="str">
        <f>$A$1</f>
        <v>嘉義縣立嘉新國民中學○○上學期期末考</v>
      </c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</row>
    <row r="242" spans="1:13" ht="16.5" customHeight="1" thickBo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2"/>
    </row>
    <row r="243" spans="1:13" ht="16.5" customHeight="1">
      <c r="A243" s="43" t="s">
        <v>0</v>
      </c>
      <c r="B243" s="62" t="s">
        <v>1</v>
      </c>
      <c r="C243" s="62" t="s">
        <v>90</v>
      </c>
      <c r="D243" s="62" t="s">
        <v>91</v>
      </c>
      <c r="E243" s="62" t="s">
        <v>92</v>
      </c>
      <c r="F243" s="62" t="s">
        <v>93</v>
      </c>
      <c r="G243" s="62" t="s">
        <v>94</v>
      </c>
      <c r="H243" s="62" t="s">
        <v>95</v>
      </c>
      <c r="I243" s="62" t="s">
        <v>96</v>
      </c>
      <c r="J243" s="62" t="s">
        <v>72</v>
      </c>
      <c r="K243" s="62" t="s">
        <v>89</v>
      </c>
      <c r="L243" s="62" t="s">
        <v>74</v>
      </c>
      <c r="M243" s="64" t="s">
        <v>73</v>
      </c>
    </row>
    <row r="244" spans="1:13" ht="16.5" customHeight="1">
      <c r="A244" s="91" t="str">
        <f>O19</f>
        <v>17</v>
      </c>
      <c r="B244" s="45">
        <f>P19</f>
        <v>0</v>
      </c>
      <c r="C244" s="46">
        <f>R19</f>
        <v>0</v>
      </c>
      <c r="D244" s="46">
        <f t="shared" ref="D244:M244" si="28">S19</f>
        <v>0</v>
      </c>
      <c r="E244" s="46">
        <f t="shared" si="28"/>
        <v>0</v>
      </c>
      <c r="F244" s="46">
        <f t="shared" si="28"/>
        <v>0</v>
      </c>
      <c r="G244" s="46">
        <f t="shared" si="28"/>
        <v>0</v>
      </c>
      <c r="H244" s="46">
        <f t="shared" si="28"/>
        <v>0</v>
      </c>
      <c r="I244" s="46">
        <f t="shared" si="28"/>
        <v>0</v>
      </c>
      <c r="J244" s="125" t="e">
        <f t="shared" si="28"/>
        <v>#DIV/0!</v>
      </c>
      <c r="K244" s="47">
        <f t="shared" si="28"/>
        <v>0</v>
      </c>
      <c r="L244" s="90">
        <f t="shared" si="28"/>
        <v>1</v>
      </c>
      <c r="M244" s="58">
        <f t="shared" si="28"/>
        <v>0</v>
      </c>
    </row>
    <row r="245" spans="1:13" ht="16.5" customHeight="1">
      <c r="A245" s="91"/>
      <c r="B245" s="45"/>
      <c r="C245" s="45"/>
      <c r="D245" s="45"/>
      <c r="E245" s="45"/>
      <c r="F245" s="45"/>
      <c r="G245" s="45"/>
      <c r="H245" s="45"/>
      <c r="I245" s="45"/>
      <c r="J245" s="52"/>
      <c r="K245" s="45"/>
      <c r="L245" s="45"/>
      <c r="M245" s="92"/>
    </row>
    <row r="246" spans="1:13" ht="16.5" customHeight="1">
      <c r="A246" s="91"/>
      <c r="B246" s="45" t="s">
        <v>58</v>
      </c>
      <c r="C246" s="45">
        <f>$R$38</f>
        <v>0</v>
      </c>
      <c r="D246" s="45">
        <f>$S$38</f>
        <v>0</v>
      </c>
      <c r="E246" s="45">
        <f>$T$38</f>
        <v>0</v>
      </c>
      <c r="F246" s="45">
        <f>$U$38</f>
        <v>0</v>
      </c>
      <c r="G246" s="45">
        <f>$V$38</f>
        <v>0</v>
      </c>
      <c r="H246" s="45">
        <f>$W$38</f>
        <v>0</v>
      </c>
      <c r="I246" s="45">
        <f>$X$38</f>
        <v>0</v>
      </c>
      <c r="J246" s="52">
        <f>$Y$38</f>
        <v>0</v>
      </c>
      <c r="K246" s="45"/>
      <c r="L246" s="45"/>
      <c r="M246" s="92"/>
    </row>
    <row r="247" spans="1:13" ht="16.5" customHeight="1">
      <c r="A247" s="91"/>
      <c r="B247" s="45" t="s">
        <v>59</v>
      </c>
      <c r="C247" s="45">
        <f>$R$39</f>
        <v>0</v>
      </c>
      <c r="D247" s="45">
        <f>$S$39</f>
        <v>0</v>
      </c>
      <c r="E247" s="45">
        <f>$T$39</f>
        <v>0</v>
      </c>
      <c r="F247" s="45">
        <f>$U$39</f>
        <v>0</v>
      </c>
      <c r="G247" s="45">
        <f>$V$39</f>
        <v>0</v>
      </c>
      <c r="H247" s="45">
        <f>$W$39</f>
        <v>0</v>
      </c>
      <c r="I247" s="45">
        <f>$X$39</f>
        <v>0</v>
      </c>
      <c r="J247" s="52">
        <f>$Y$39</f>
        <v>0</v>
      </c>
      <c r="K247" s="45"/>
      <c r="L247" s="45"/>
      <c r="M247" s="92"/>
    </row>
    <row r="248" spans="1:13" ht="16.5" customHeight="1">
      <c r="A248" s="91"/>
      <c r="B248" s="45" t="s">
        <v>60</v>
      </c>
      <c r="C248" s="45">
        <f>$R$40</f>
        <v>0</v>
      </c>
      <c r="D248" s="45">
        <f>$S$40</f>
        <v>0</v>
      </c>
      <c r="E248" s="45">
        <f>$T$40</f>
        <v>0</v>
      </c>
      <c r="F248" s="45">
        <f>$U$40</f>
        <v>0</v>
      </c>
      <c r="G248" s="45">
        <f>$V$40</f>
        <v>0</v>
      </c>
      <c r="H248" s="45">
        <f>$W$40</f>
        <v>0</v>
      </c>
      <c r="I248" s="45">
        <f>$X$40</f>
        <v>0</v>
      </c>
      <c r="J248" s="52">
        <f>$Y$40</f>
        <v>0</v>
      </c>
      <c r="K248" s="45"/>
      <c r="L248" s="45"/>
      <c r="M248" s="92"/>
    </row>
    <row r="249" spans="1:13" ht="16.5" customHeight="1">
      <c r="A249" s="91"/>
      <c r="B249" s="45" t="s">
        <v>61</v>
      </c>
      <c r="C249" s="45">
        <f>$R$41</f>
        <v>0</v>
      </c>
      <c r="D249" s="45">
        <f>$S$41</f>
        <v>0</v>
      </c>
      <c r="E249" s="45">
        <f>$T$41</f>
        <v>0</v>
      </c>
      <c r="F249" s="45">
        <f>$U$41</f>
        <v>0</v>
      </c>
      <c r="G249" s="45">
        <f>$V$41</f>
        <v>0</v>
      </c>
      <c r="H249" s="45">
        <f>$W$41</f>
        <v>0</v>
      </c>
      <c r="I249" s="45">
        <f>$X$41</f>
        <v>0</v>
      </c>
      <c r="J249" s="52">
        <f>$Y$41</f>
        <v>0</v>
      </c>
      <c r="K249" s="45"/>
      <c r="L249" s="45"/>
      <c r="M249" s="92"/>
    </row>
    <row r="250" spans="1:13" ht="16.5" customHeight="1">
      <c r="A250" s="91"/>
      <c r="B250" s="45" t="s">
        <v>103</v>
      </c>
      <c r="C250" s="45">
        <f>$R$42</f>
        <v>0</v>
      </c>
      <c r="D250" s="45">
        <f>$S$42</f>
        <v>0</v>
      </c>
      <c r="E250" s="45">
        <f>$T$42</f>
        <v>0</v>
      </c>
      <c r="F250" s="45">
        <f>$U$42</f>
        <v>0</v>
      </c>
      <c r="G250" s="45">
        <f>$V$42</f>
        <v>0</v>
      </c>
      <c r="H250" s="45">
        <f>$W$42</f>
        <v>0</v>
      </c>
      <c r="I250" s="45">
        <f>$X$42</f>
        <v>0</v>
      </c>
      <c r="J250" s="52">
        <f>$Y$42</f>
        <v>0</v>
      </c>
      <c r="K250" s="45"/>
      <c r="L250" s="45"/>
      <c r="M250" s="92"/>
    </row>
    <row r="251" spans="1:13" ht="16.5" customHeight="1">
      <c r="A251" s="91"/>
      <c r="B251" s="45" t="s">
        <v>62</v>
      </c>
      <c r="C251" s="45">
        <f>$R$43</f>
        <v>0</v>
      </c>
      <c r="D251" s="45">
        <f>$S$43</f>
        <v>0</v>
      </c>
      <c r="E251" s="45">
        <f>$T$43</f>
        <v>0</v>
      </c>
      <c r="F251" s="45">
        <f>$U$43</f>
        <v>0</v>
      </c>
      <c r="G251" s="45">
        <f>$V$43</f>
        <v>0</v>
      </c>
      <c r="H251" s="45">
        <f>$W$43</f>
        <v>0</v>
      </c>
      <c r="I251" s="45">
        <f>$X$43</f>
        <v>0</v>
      </c>
      <c r="J251" s="96">
        <f>$Y$43</f>
        <v>0</v>
      </c>
      <c r="K251" s="45"/>
      <c r="L251" s="45"/>
      <c r="M251" s="92"/>
    </row>
    <row r="252" spans="1:13" ht="16.5" customHeight="1">
      <c r="A252" s="91"/>
      <c r="B252" s="45" t="s">
        <v>63</v>
      </c>
      <c r="C252" s="45" t="e">
        <f>$R$44</f>
        <v>#DIV/0!</v>
      </c>
      <c r="D252" s="45" t="e">
        <f>$S$44</f>
        <v>#DIV/0!</v>
      </c>
      <c r="E252" s="45" t="e">
        <f>$T$44</f>
        <v>#DIV/0!</v>
      </c>
      <c r="F252" s="45" t="e">
        <f>$U$44</f>
        <v>#DIV/0!</v>
      </c>
      <c r="G252" s="45" t="e">
        <f>$V$44</f>
        <v>#DIV/0!</v>
      </c>
      <c r="H252" s="45" t="e">
        <f>$W$44</f>
        <v>#DIV/0!</v>
      </c>
      <c r="I252" s="94" t="e">
        <f>$X$44</f>
        <v>#DIV/0!</v>
      </c>
      <c r="J252" s="96" t="s">
        <v>97</v>
      </c>
      <c r="K252" s="129"/>
      <c r="L252" s="129"/>
      <c r="M252" s="130"/>
    </row>
    <row r="253" spans="1:13" ht="16.5" customHeight="1" thickBot="1">
      <c r="A253" s="93"/>
      <c r="B253" s="73" t="s">
        <v>64</v>
      </c>
      <c r="C253" s="73" t="e">
        <f>$R$45</f>
        <v>#DIV/0!</v>
      </c>
      <c r="D253" s="73" t="e">
        <f>$S$45</f>
        <v>#DIV/0!</v>
      </c>
      <c r="E253" s="73" t="e">
        <f>$T$45</f>
        <v>#DIV/0!</v>
      </c>
      <c r="F253" s="73" t="e">
        <f>$U$45</f>
        <v>#DIV/0!</v>
      </c>
      <c r="G253" s="73" t="e">
        <f>$V$45</f>
        <v>#DIV/0!</v>
      </c>
      <c r="H253" s="73" t="e">
        <f>$W$45</f>
        <v>#DIV/0!</v>
      </c>
      <c r="I253" s="95" t="e">
        <f>$X$45</f>
        <v>#DIV/0!</v>
      </c>
      <c r="J253" s="97" t="s">
        <v>98</v>
      </c>
      <c r="K253" s="131"/>
      <c r="L253" s="131"/>
      <c r="M253" s="132"/>
    </row>
    <row r="254" spans="1:13" ht="16.5" customHeight="1">
      <c r="A254" s="41"/>
      <c r="C254" s="41"/>
      <c r="D254" s="41"/>
      <c r="E254" s="41"/>
      <c r="F254" s="41"/>
      <c r="G254" s="41"/>
      <c r="H254" s="41"/>
      <c r="I254" s="41"/>
      <c r="K254" s="41"/>
      <c r="L254" s="41"/>
      <c r="M254" s="42"/>
    </row>
    <row r="255" spans="1:13" ht="16.5" customHeight="1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9"/>
    </row>
    <row r="256" spans="1:13" ht="16.5" customHeight="1">
      <c r="A256" s="133" t="str">
        <f>$A$1</f>
        <v>嘉義縣立嘉新國民中學○○上學期期末考</v>
      </c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</row>
    <row r="257" spans="1:13" ht="16.5" customHeight="1" thickBo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2"/>
    </row>
    <row r="258" spans="1:13" ht="16.5" customHeight="1">
      <c r="A258" s="43" t="s">
        <v>0</v>
      </c>
      <c r="B258" s="62" t="s">
        <v>1</v>
      </c>
      <c r="C258" s="62" t="s">
        <v>90</v>
      </c>
      <c r="D258" s="62" t="s">
        <v>91</v>
      </c>
      <c r="E258" s="62" t="s">
        <v>92</v>
      </c>
      <c r="F258" s="62" t="s">
        <v>93</v>
      </c>
      <c r="G258" s="62" t="s">
        <v>94</v>
      </c>
      <c r="H258" s="62" t="s">
        <v>95</v>
      </c>
      <c r="I258" s="62" t="s">
        <v>96</v>
      </c>
      <c r="J258" s="62" t="s">
        <v>72</v>
      </c>
      <c r="K258" s="62" t="s">
        <v>89</v>
      </c>
      <c r="L258" s="62" t="s">
        <v>74</v>
      </c>
      <c r="M258" s="64" t="s">
        <v>73</v>
      </c>
    </row>
    <row r="259" spans="1:13" ht="16.5" customHeight="1">
      <c r="A259" s="91" t="str">
        <f>O20</f>
        <v>18</v>
      </c>
      <c r="B259" s="45">
        <f>P20</f>
        <v>0</v>
      </c>
      <c r="C259" s="46">
        <f>R20</f>
        <v>0</v>
      </c>
      <c r="D259" s="46">
        <f t="shared" ref="D259:M259" si="29">S20</f>
        <v>0</v>
      </c>
      <c r="E259" s="46">
        <f t="shared" si="29"/>
        <v>0</v>
      </c>
      <c r="F259" s="46">
        <f t="shared" si="29"/>
        <v>0</v>
      </c>
      <c r="G259" s="46">
        <f t="shared" si="29"/>
        <v>0</v>
      </c>
      <c r="H259" s="46">
        <f t="shared" si="29"/>
        <v>0</v>
      </c>
      <c r="I259" s="46">
        <f t="shared" si="29"/>
        <v>0</v>
      </c>
      <c r="J259" s="125" t="e">
        <f t="shared" si="29"/>
        <v>#DIV/0!</v>
      </c>
      <c r="K259" s="47">
        <f t="shared" si="29"/>
        <v>0</v>
      </c>
      <c r="L259" s="90">
        <f t="shared" si="29"/>
        <v>1</v>
      </c>
      <c r="M259" s="58">
        <f t="shared" si="29"/>
        <v>0</v>
      </c>
    </row>
    <row r="260" spans="1:13" ht="16.5" customHeight="1">
      <c r="A260" s="91"/>
      <c r="B260" s="45"/>
      <c r="C260" s="45"/>
      <c r="D260" s="45"/>
      <c r="E260" s="45"/>
      <c r="F260" s="45"/>
      <c r="G260" s="45"/>
      <c r="H260" s="45"/>
      <c r="I260" s="45"/>
      <c r="J260" s="52"/>
      <c r="K260" s="45"/>
      <c r="L260" s="45"/>
      <c r="M260" s="92"/>
    </row>
    <row r="261" spans="1:13" ht="16.5" customHeight="1">
      <c r="A261" s="91"/>
      <c r="B261" s="45" t="s">
        <v>58</v>
      </c>
      <c r="C261" s="45">
        <f>$R$38</f>
        <v>0</v>
      </c>
      <c r="D261" s="45">
        <f>$S$38</f>
        <v>0</v>
      </c>
      <c r="E261" s="45">
        <f>$T$38</f>
        <v>0</v>
      </c>
      <c r="F261" s="45">
        <f>$U$38</f>
        <v>0</v>
      </c>
      <c r="G261" s="45">
        <f>$V$38</f>
        <v>0</v>
      </c>
      <c r="H261" s="45">
        <f>$W$38</f>
        <v>0</v>
      </c>
      <c r="I261" s="45">
        <f>$X$38</f>
        <v>0</v>
      </c>
      <c r="J261" s="52">
        <f>$Y$38</f>
        <v>0</v>
      </c>
      <c r="K261" s="45"/>
      <c r="L261" s="45"/>
      <c r="M261" s="92"/>
    </row>
    <row r="262" spans="1:13" ht="16.5" customHeight="1">
      <c r="A262" s="91"/>
      <c r="B262" s="45" t="s">
        <v>59</v>
      </c>
      <c r="C262" s="45">
        <f>$R$39</f>
        <v>0</v>
      </c>
      <c r="D262" s="45">
        <f>$S$39</f>
        <v>0</v>
      </c>
      <c r="E262" s="45">
        <f>$T$39</f>
        <v>0</v>
      </c>
      <c r="F262" s="45">
        <f>$U$39</f>
        <v>0</v>
      </c>
      <c r="G262" s="45">
        <f>$V$39</f>
        <v>0</v>
      </c>
      <c r="H262" s="45">
        <f>$W$39</f>
        <v>0</v>
      </c>
      <c r="I262" s="45">
        <f>$X$39</f>
        <v>0</v>
      </c>
      <c r="J262" s="52">
        <f>$Y$39</f>
        <v>0</v>
      </c>
      <c r="K262" s="45"/>
      <c r="L262" s="45"/>
      <c r="M262" s="92"/>
    </row>
    <row r="263" spans="1:13" ht="16.5" customHeight="1">
      <c r="A263" s="91"/>
      <c r="B263" s="45" t="s">
        <v>60</v>
      </c>
      <c r="C263" s="45">
        <f>$R$40</f>
        <v>0</v>
      </c>
      <c r="D263" s="45">
        <f>$S$40</f>
        <v>0</v>
      </c>
      <c r="E263" s="45">
        <f>$T$40</f>
        <v>0</v>
      </c>
      <c r="F263" s="45">
        <f>$U$40</f>
        <v>0</v>
      </c>
      <c r="G263" s="45">
        <f>$V$40</f>
        <v>0</v>
      </c>
      <c r="H263" s="45">
        <f>$W$40</f>
        <v>0</v>
      </c>
      <c r="I263" s="45">
        <f>$X$40</f>
        <v>0</v>
      </c>
      <c r="J263" s="52">
        <f>$Y$40</f>
        <v>0</v>
      </c>
      <c r="K263" s="45"/>
      <c r="L263" s="45"/>
      <c r="M263" s="92"/>
    </row>
    <row r="264" spans="1:13" ht="16.5" customHeight="1">
      <c r="A264" s="91"/>
      <c r="B264" s="45" t="s">
        <v>61</v>
      </c>
      <c r="C264" s="45">
        <f>$R$41</f>
        <v>0</v>
      </c>
      <c r="D264" s="45">
        <f>$S$41</f>
        <v>0</v>
      </c>
      <c r="E264" s="45">
        <f>$T$41</f>
        <v>0</v>
      </c>
      <c r="F264" s="45">
        <f>$U$41</f>
        <v>0</v>
      </c>
      <c r="G264" s="45">
        <f>$V$41</f>
        <v>0</v>
      </c>
      <c r="H264" s="45">
        <f>$W$41</f>
        <v>0</v>
      </c>
      <c r="I264" s="45">
        <f>$X$41</f>
        <v>0</v>
      </c>
      <c r="J264" s="52">
        <f>$Y$41</f>
        <v>0</v>
      </c>
      <c r="K264" s="45"/>
      <c r="L264" s="45"/>
      <c r="M264" s="92"/>
    </row>
    <row r="265" spans="1:13" ht="16.5" customHeight="1">
      <c r="A265" s="91"/>
      <c r="B265" s="45" t="s">
        <v>103</v>
      </c>
      <c r="C265" s="45">
        <f>$R$42</f>
        <v>0</v>
      </c>
      <c r="D265" s="45">
        <f>$S$42</f>
        <v>0</v>
      </c>
      <c r="E265" s="45">
        <f>$T$42</f>
        <v>0</v>
      </c>
      <c r="F265" s="45">
        <f>$U$42</f>
        <v>0</v>
      </c>
      <c r="G265" s="45">
        <f>$V$42</f>
        <v>0</v>
      </c>
      <c r="H265" s="45">
        <f>$W$42</f>
        <v>0</v>
      </c>
      <c r="I265" s="45">
        <f>$X$42</f>
        <v>0</v>
      </c>
      <c r="J265" s="52">
        <f>$Y$42</f>
        <v>0</v>
      </c>
      <c r="K265" s="45"/>
      <c r="L265" s="45"/>
      <c r="M265" s="92"/>
    </row>
    <row r="266" spans="1:13" ht="16.5" customHeight="1">
      <c r="A266" s="91"/>
      <c r="B266" s="45" t="s">
        <v>62</v>
      </c>
      <c r="C266" s="45">
        <f>$R$43</f>
        <v>0</v>
      </c>
      <c r="D266" s="45">
        <f>$S$43</f>
        <v>0</v>
      </c>
      <c r="E266" s="45">
        <f>$T$43</f>
        <v>0</v>
      </c>
      <c r="F266" s="45">
        <f>$U$43</f>
        <v>0</v>
      </c>
      <c r="G266" s="45">
        <f>$V$43</f>
        <v>0</v>
      </c>
      <c r="H266" s="45">
        <f>$W$43</f>
        <v>0</v>
      </c>
      <c r="I266" s="45">
        <f>$X$43</f>
        <v>0</v>
      </c>
      <c r="J266" s="96">
        <f>$Y$43</f>
        <v>0</v>
      </c>
      <c r="K266" s="45"/>
      <c r="L266" s="45"/>
      <c r="M266" s="92"/>
    </row>
    <row r="267" spans="1:13" ht="16.5" customHeight="1">
      <c r="A267" s="91"/>
      <c r="B267" s="45" t="s">
        <v>63</v>
      </c>
      <c r="C267" s="45" t="e">
        <f>$R$44</f>
        <v>#DIV/0!</v>
      </c>
      <c r="D267" s="45" t="e">
        <f>$S$44</f>
        <v>#DIV/0!</v>
      </c>
      <c r="E267" s="45" t="e">
        <f>$T$44</f>
        <v>#DIV/0!</v>
      </c>
      <c r="F267" s="45" t="e">
        <f>$U$44</f>
        <v>#DIV/0!</v>
      </c>
      <c r="G267" s="45" t="e">
        <f>$V$44</f>
        <v>#DIV/0!</v>
      </c>
      <c r="H267" s="45" t="e">
        <f>$W$44</f>
        <v>#DIV/0!</v>
      </c>
      <c r="I267" s="94" t="e">
        <f>$X$44</f>
        <v>#DIV/0!</v>
      </c>
      <c r="J267" s="96" t="s">
        <v>97</v>
      </c>
      <c r="K267" s="129"/>
      <c r="L267" s="129"/>
      <c r="M267" s="130"/>
    </row>
    <row r="268" spans="1:13" ht="16.5" customHeight="1" thickBot="1">
      <c r="A268" s="93"/>
      <c r="B268" s="73" t="s">
        <v>64</v>
      </c>
      <c r="C268" s="73" t="e">
        <f>$R$45</f>
        <v>#DIV/0!</v>
      </c>
      <c r="D268" s="73" t="e">
        <f>$S$45</f>
        <v>#DIV/0!</v>
      </c>
      <c r="E268" s="73" t="e">
        <f>$T$45</f>
        <v>#DIV/0!</v>
      </c>
      <c r="F268" s="73" t="e">
        <f>$U$45</f>
        <v>#DIV/0!</v>
      </c>
      <c r="G268" s="73" t="e">
        <f>$V$45</f>
        <v>#DIV/0!</v>
      </c>
      <c r="H268" s="73" t="e">
        <f>$W$45</f>
        <v>#DIV/0!</v>
      </c>
      <c r="I268" s="95" t="e">
        <f>$X$45</f>
        <v>#DIV/0!</v>
      </c>
      <c r="J268" s="97" t="s">
        <v>98</v>
      </c>
      <c r="K268" s="131"/>
      <c r="L268" s="131"/>
      <c r="M268" s="132"/>
    </row>
    <row r="269" spans="1:13" ht="16.5" customHeight="1">
      <c r="A269" s="41"/>
      <c r="C269" s="41"/>
      <c r="D269" s="41"/>
      <c r="E269" s="41"/>
      <c r="F269" s="41"/>
      <c r="G269" s="41"/>
      <c r="H269" s="41"/>
      <c r="I269" s="41"/>
      <c r="K269" s="41"/>
      <c r="L269" s="41"/>
      <c r="M269" s="42"/>
    </row>
    <row r="270" spans="1:13" ht="16.5" customHeight="1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9"/>
    </row>
    <row r="271" spans="1:13" ht="16.5" customHeight="1">
      <c r="A271" s="133" t="str">
        <f>$A$1</f>
        <v>嘉義縣立嘉新國民中學○○上學期期末考</v>
      </c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</row>
    <row r="272" spans="1:13" ht="16.5" customHeight="1" thickBo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2"/>
    </row>
    <row r="273" spans="1:13" ht="16.5" customHeight="1">
      <c r="A273" s="43" t="s">
        <v>0</v>
      </c>
      <c r="B273" s="62" t="s">
        <v>1</v>
      </c>
      <c r="C273" s="62" t="s">
        <v>90</v>
      </c>
      <c r="D273" s="62" t="s">
        <v>91</v>
      </c>
      <c r="E273" s="62" t="s">
        <v>92</v>
      </c>
      <c r="F273" s="62" t="s">
        <v>93</v>
      </c>
      <c r="G273" s="62" t="s">
        <v>94</v>
      </c>
      <c r="H273" s="62" t="s">
        <v>95</v>
      </c>
      <c r="I273" s="62" t="s">
        <v>96</v>
      </c>
      <c r="J273" s="62" t="s">
        <v>72</v>
      </c>
      <c r="K273" s="62" t="s">
        <v>89</v>
      </c>
      <c r="L273" s="62" t="s">
        <v>74</v>
      </c>
      <c r="M273" s="64" t="s">
        <v>73</v>
      </c>
    </row>
    <row r="274" spans="1:13" ht="16.5" customHeight="1">
      <c r="A274" s="91" t="str">
        <f>O21</f>
        <v>19</v>
      </c>
      <c r="B274" s="45">
        <f>P21</f>
        <v>0</v>
      </c>
      <c r="C274" s="46">
        <f>R21</f>
        <v>0</v>
      </c>
      <c r="D274" s="46">
        <f t="shared" ref="D274:M274" si="30">S21</f>
        <v>0</v>
      </c>
      <c r="E274" s="46">
        <f t="shared" si="30"/>
        <v>0</v>
      </c>
      <c r="F274" s="46">
        <f t="shared" si="30"/>
        <v>0</v>
      </c>
      <c r="G274" s="46">
        <f t="shared" si="30"/>
        <v>0</v>
      </c>
      <c r="H274" s="46">
        <f t="shared" si="30"/>
        <v>0</v>
      </c>
      <c r="I274" s="46">
        <f t="shared" si="30"/>
        <v>0</v>
      </c>
      <c r="J274" s="125" t="e">
        <f t="shared" si="30"/>
        <v>#DIV/0!</v>
      </c>
      <c r="K274" s="47">
        <f t="shared" si="30"/>
        <v>0</v>
      </c>
      <c r="L274" s="90">
        <f t="shared" si="30"/>
        <v>1</v>
      </c>
      <c r="M274" s="58">
        <f t="shared" si="30"/>
        <v>0</v>
      </c>
    </row>
    <row r="275" spans="1:13" ht="16.5" customHeight="1">
      <c r="A275" s="91"/>
      <c r="B275" s="45"/>
      <c r="C275" s="45"/>
      <c r="D275" s="45"/>
      <c r="E275" s="45"/>
      <c r="F275" s="45"/>
      <c r="G275" s="45"/>
      <c r="H275" s="45"/>
      <c r="I275" s="45"/>
      <c r="J275" s="52"/>
      <c r="K275" s="45"/>
      <c r="L275" s="45"/>
      <c r="M275" s="92"/>
    </row>
    <row r="276" spans="1:13" ht="16.5" customHeight="1">
      <c r="A276" s="91"/>
      <c r="B276" s="45" t="s">
        <v>58</v>
      </c>
      <c r="C276" s="45">
        <f>$R$38</f>
        <v>0</v>
      </c>
      <c r="D276" s="45">
        <f>$S$38</f>
        <v>0</v>
      </c>
      <c r="E276" s="45">
        <f>$T$38</f>
        <v>0</v>
      </c>
      <c r="F276" s="45">
        <f>$U$38</f>
        <v>0</v>
      </c>
      <c r="G276" s="45">
        <f>$V$38</f>
        <v>0</v>
      </c>
      <c r="H276" s="45">
        <f>$W$38</f>
        <v>0</v>
      </c>
      <c r="I276" s="45">
        <f>$X$38</f>
        <v>0</v>
      </c>
      <c r="J276" s="52">
        <f>$Y$38</f>
        <v>0</v>
      </c>
      <c r="K276" s="45"/>
      <c r="L276" s="45"/>
      <c r="M276" s="92"/>
    </row>
    <row r="277" spans="1:13" ht="16.5" customHeight="1">
      <c r="A277" s="91"/>
      <c r="B277" s="45" t="s">
        <v>59</v>
      </c>
      <c r="C277" s="45">
        <f>$R$39</f>
        <v>0</v>
      </c>
      <c r="D277" s="45">
        <f>$S$39</f>
        <v>0</v>
      </c>
      <c r="E277" s="45">
        <f>$T$39</f>
        <v>0</v>
      </c>
      <c r="F277" s="45">
        <f>$U$39</f>
        <v>0</v>
      </c>
      <c r="G277" s="45">
        <f>$V$39</f>
        <v>0</v>
      </c>
      <c r="H277" s="45">
        <f>$W$39</f>
        <v>0</v>
      </c>
      <c r="I277" s="45">
        <f>$X$39</f>
        <v>0</v>
      </c>
      <c r="J277" s="52">
        <f>$Y$39</f>
        <v>0</v>
      </c>
      <c r="K277" s="45"/>
      <c r="L277" s="45"/>
      <c r="M277" s="92"/>
    </row>
    <row r="278" spans="1:13" ht="16.5" customHeight="1">
      <c r="A278" s="91"/>
      <c r="B278" s="45" t="s">
        <v>60</v>
      </c>
      <c r="C278" s="45">
        <f>$R$40</f>
        <v>0</v>
      </c>
      <c r="D278" s="45">
        <f>$S$40</f>
        <v>0</v>
      </c>
      <c r="E278" s="45">
        <f>$T$40</f>
        <v>0</v>
      </c>
      <c r="F278" s="45">
        <f>$U$40</f>
        <v>0</v>
      </c>
      <c r="G278" s="45">
        <f>$V$40</f>
        <v>0</v>
      </c>
      <c r="H278" s="45">
        <f>$W$40</f>
        <v>0</v>
      </c>
      <c r="I278" s="45">
        <f>$X$40</f>
        <v>0</v>
      </c>
      <c r="J278" s="52">
        <f>$Y$40</f>
        <v>0</v>
      </c>
      <c r="K278" s="45"/>
      <c r="L278" s="45"/>
      <c r="M278" s="92"/>
    </row>
    <row r="279" spans="1:13" ht="16.5" customHeight="1">
      <c r="A279" s="91"/>
      <c r="B279" s="45" t="s">
        <v>61</v>
      </c>
      <c r="C279" s="45">
        <f>$R$41</f>
        <v>0</v>
      </c>
      <c r="D279" s="45">
        <f>$S$41</f>
        <v>0</v>
      </c>
      <c r="E279" s="45">
        <f>$T$41</f>
        <v>0</v>
      </c>
      <c r="F279" s="45">
        <f>$U$41</f>
        <v>0</v>
      </c>
      <c r="G279" s="45">
        <f>$V$41</f>
        <v>0</v>
      </c>
      <c r="H279" s="45">
        <f>$W$41</f>
        <v>0</v>
      </c>
      <c r="I279" s="45">
        <f>$X$41</f>
        <v>0</v>
      </c>
      <c r="J279" s="52">
        <f>$Y$41</f>
        <v>0</v>
      </c>
      <c r="K279" s="45"/>
      <c r="L279" s="45"/>
      <c r="M279" s="92"/>
    </row>
    <row r="280" spans="1:13" ht="16.5" customHeight="1">
      <c r="A280" s="91"/>
      <c r="B280" s="45" t="s">
        <v>103</v>
      </c>
      <c r="C280" s="45">
        <f>$R$42</f>
        <v>0</v>
      </c>
      <c r="D280" s="45">
        <f>$S$42</f>
        <v>0</v>
      </c>
      <c r="E280" s="45">
        <f>$T$42</f>
        <v>0</v>
      </c>
      <c r="F280" s="45">
        <f>$U$42</f>
        <v>0</v>
      </c>
      <c r="G280" s="45">
        <f>$V$42</f>
        <v>0</v>
      </c>
      <c r="H280" s="45">
        <f>$W$42</f>
        <v>0</v>
      </c>
      <c r="I280" s="45">
        <f>$X$42</f>
        <v>0</v>
      </c>
      <c r="J280" s="52">
        <f>$Y$42</f>
        <v>0</v>
      </c>
      <c r="K280" s="45"/>
      <c r="L280" s="45"/>
      <c r="M280" s="92"/>
    </row>
    <row r="281" spans="1:13" ht="16.5" customHeight="1">
      <c r="A281" s="91"/>
      <c r="B281" s="45" t="s">
        <v>62</v>
      </c>
      <c r="C281" s="45">
        <f>$R$43</f>
        <v>0</v>
      </c>
      <c r="D281" s="45">
        <f>$S$43</f>
        <v>0</v>
      </c>
      <c r="E281" s="45">
        <f>$T$43</f>
        <v>0</v>
      </c>
      <c r="F281" s="45">
        <f>$U$43</f>
        <v>0</v>
      </c>
      <c r="G281" s="45">
        <f>$V$43</f>
        <v>0</v>
      </c>
      <c r="H281" s="45">
        <f>$W$43</f>
        <v>0</v>
      </c>
      <c r="I281" s="45">
        <f>$X$43</f>
        <v>0</v>
      </c>
      <c r="J281" s="96">
        <f>$Y$43</f>
        <v>0</v>
      </c>
      <c r="K281" s="45"/>
      <c r="L281" s="45"/>
      <c r="M281" s="92"/>
    </row>
    <row r="282" spans="1:13" ht="16.5" customHeight="1">
      <c r="A282" s="91"/>
      <c r="B282" s="45" t="s">
        <v>63</v>
      </c>
      <c r="C282" s="45" t="e">
        <f>$R$44</f>
        <v>#DIV/0!</v>
      </c>
      <c r="D282" s="45" t="e">
        <f>$S$44</f>
        <v>#DIV/0!</v>
      </c>
      <c r="E282" s="45" t="e">
        <f>$T$44</f>
        <v>#DIV/0!</v>
      </c>
      <c r="F282" s="45" t="e">
        <f>$U$44</f>
        <v>#DIV/0!</v>
      </c>
      <c r="G282" s="45" t="e">
        <f>$V$44</f>
        <v>#DIV/0!</v>
      </c>
      <c r="H282" s="45" t="e">
        <f>$W$44</f>
        <v>#DIV/0!</v>
      </c>
      <c r="I282" s="94" t="e">
        <f>$X$44</f>
        <v>#DIV/0!</v>
      </c>
      <c r="J282" s="96" t="s">
        <v>97</v>
      </c>
      <c r="K282" s="129"/>
      <c r="L282" s="129"/>
      <c r="M282" s="130"/>
    </row>
    <row r="283" spans="1:13" ht="16.5" customHeight="1" thickBot="1">
      <c r="A283" s="93"/>
      <c r="B283" s="73" t="s">
        <v>64</v>
      </c>
      <c r="C283" s="73" t="e">
        <f>$R$45</f>
        <v>#DIV/0!</v>
      </c>
      <c r="D283" s="73" t="e">
        <f>$S$45</f>
        <v>#DIV/0!</v>
      </c>
      <c r="E283" s="73" t="e">
        <f>$T$45</f>
        <v>#DIV/0!</v>
      </c>
      <c r="F283" s="73" t="e">
        <f>$U$45</f>
        <v>#DIV/0!</v>
      </c>
      <c r="G283" s="73" t="e">
        <f>$V$45</f>
        <v>#DIV/0!</v>
      </c>
      <c r="H283" s="73" t="e">
        <f>$W$45</f>
        <v>#DIV/0!</v>
      </c>
      <c r="I283" s="95" t="e">
        <f>$X$45</f>
        <v>#DIV/0!</v>
      </c>
      <c r="J283" s="97" t="s">
        <v>98</v>
      </c>
      <c r="K283" s="131"/>
      <c r="L283" s="131"/>
      <c r="M283" s="132"/>
    </row>
    <row r="284" spans="1:13" ht="16.5" customHeight="1">
      <c r="A284" s="41"/>
      <c r="C284" s="41"/>
      <c r="D284" s="41"/>
      <c r="E284" s="41"/>
      <c r="F284" s="41"/>
      <c r="G284" s="41"/>
      <c r="H284" s="41"/>
      <c r="I284" s="41"/>
      <c r="K284" s="41"/>
      <c r="L284" s="41"/>
      <c r="M284" s="42"/>
    </row>
    <row r="285" spans="1:13" ht="16.5" customHeight="1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9"/>
    </row>
    <row r="286" spans="1:13" ht="16.5" customHeight="1">
      <c r="A286" s="133" t="str">
        <f>$A$1</f>
        <v>嘉義縣立嘉新國民中學○○上學期期末考</v>
      </c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</row>
    <row r="287" spans="1:13" ht="16.5" customHeight="1" thickBo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2"/>
    </row>
    <row r="288" spans="1:13" ht="16.5" customHeight="1">
      <c r="A288" s="43" t="s">
        <v>0</v>
      </c>
      <c r="B288" s="62" t="s">
        <v>1</v>
      </c>
      <c r="C288" s="62" t="s">
        <v>90</v>
      </c>
      <c r="D288" s="62" t="s">
        <v>91</v>
      </c>
      <c r="E288" s="62" t="s">
        <v>92</v>
      </c>
      <c r="F288" s="62" t="s">
        <v>93</v>
      </c>
      <c r="G288" s="62" t="s">
        <v>94</v>
      </c>
      <c r="H288" s="62" t="s">
        <v>95</v>
      </c>
      <c r="I288" s="62" t="s">
        <v>96</v>
      </c>
      <c r="J288" s="62" t="s">
        <v>72</v>
      </c>
      <c r="K288" s="62" t="s">
        <v>89</v>
      </c>
      <c r="L288" s="62" t="s">
        <v>74</v>
      </c>
      <c r="M288" s="64" t="s">
        <v>73</v>
      </c>
    </row>
    <row r="289" spans="1:13" ht="16.5" customHeight="1">
      <c r="A289" s="91" t="str">
        <f>O22</f>
        <v>20</v>
      </c>
      <c r="B289" s="45">
        <f>P22</f>
        <v>0</v>
      </c>
      <c r="C289" s="46">
        <f>R22</f>
        <v>0</v>
      </c>
      <c r="D289" s="46">
        <f t="shared" ref="D289:M289" si="31">S22</f>
        <v>0</v>
      </c>
      <c r="E289" s="46">
        <f t="shared" si="31"/>
        <v>0</v>
      </c>
      <c r="F289" s="46">
        <f t="shared" si="31"/>
        <v>0</v>
      </c>
      <c r="G289" s="46">
        <f t="shared" si="31"/>
        <v>0</v>
      </c>
      <c r="H289" s="46">
        <f t="shared" si="31"/>
        <v>0</v>
      </c>
      <c r="I289" s="46">
        <f t="shared" si="31"/>
        <v>0</v>
      </c>
      <c r="J289" s="125" t="e">
        <f t="shared" si="31"/>
        <v>#DIV/0!</v>
      </c>
      <c r="K289" s="47">
        <f t="shared" si="31"/>
        <v>0</v>
      </c>
      <c r="L289" s="90">
        <f t="shared" si="31"/>
        <v>1</v>
      </c>
      <c r="M289" s="58">
        <f t="shared" si="31"/>
        <v>0</v>
      </c>
    </row>
    <row r="290" spans="1:13" ht="16.5" customHeight="1">
      <c r="A290" s="91"/>
      <c r="B290" s="45"/>
      <c r="C290" s="45"/>
      <c r="D290" s="45"/>
      <c r="E290" s="45"/>
      <c r="F290" s="45"/>
      <c r="G290" s="45"/>
      <c r="H290" s="45"/>
      <c r="I290" s="45"/>
      <c r="J290" s="52"/>
      <c r="K290" s="45"/>
      <c r="L290" s="45"/>
      <c r="M290" s="92"/>
    </row>
    <row r="291" spans="1:13" ht="16.5" customHeight="1">
      <c r="A291" s="91"/>
      <c r="B291" s="45" t="s">
        <v>58</v>
      </c>
      <c r="C291" s="45">
        <f>$R$38</f>
        <v>0</v>
      </c>
      <c r="D291" s="45">
        <f>$S$38</f>
        <v>0</v>
      </c>
      <c r="E291" s="45">
        <f>$T$38</f>
        <v>0</v>
      </c>
      <c r="F291" s="45">
        <f>$U$38</f>
        <v>0</v>
      </c>
      <c r="G291" s="45">
        <f>$V$38</f>
        <v>0</v>
      </c>
      <c r="H291" s="45">
        <f>$W$38</f>
        <v>0</v>
      </c>
      <c r="I291" s="45">
        <f>$X$38</f>
        <v>0</v>
      </c>
      <c r="J291" s="52">
        <f>$Y$38</f>
        <v>0</v>
      </c>
      <c r="K291" s="45"/>
      <c r="L291" s="45"/>
      <c r="M291" s="92"/>
    </row>
    <row r="292" spans="1:13" ht="16.5" customHeight="1">
      <c r="A292" s="91"/>
      <c r="B292" s="45" t="s">
        <v>59</v>
      </c>
      <c r="C292" s="45">
        <f>$R$39</f>
        <v>0</v>
      </c>
      <c r="D292" s="45">
        <f>$S$39</f>
        <v>0</v>
      </c>
      <c r="E292" s="45">
        <f>$T$39</f>
        <v>0</v>
      </c>
      <c r="F292" s="45">
        <f>$U$39</f>
        <v>0</v>
      </c>
      <c r="G292" s="45">
        <f>$V$39</f>
        <v>0</v>
      </c>
      <c r="H292" s="45">
        <f>$W$39</f>
        <v>0</v>
      </c>
      <c r="I292" s="45">
        <f>$X$39</f>
        <v>0</v>
      </c>
      <c r="J292" s="52">
        <f>$Y$39</f>
        <v>0</v>
      </c>
      <c r="K292" s="45"/>
      <c r="L292" s="45"/>
      <c r="M292" s="92"/>
    </row>
    <row r="293" spans="1:13" ht="16.5" customHeight="1">
      <c r="A293" s="91"/>
      <c r="B293" s="45" t="s">
        <v>60</v>
      </c>
      <c r="C293" s="45">
        <f>$R$40</f>
        <v>0</v>
      </c>
      <c r="D293" s="45">
        <f>$S$40</f>
        <v>0</v>
      </c>
      <c r="E293" s="45">
        <f>$T$40</f>
        <v>0</v>
      </c>
      <c r="F293" s="45">
        <f>$U$40</f>
        <v>0</v>
      </c>
      <c r="G293" s="45">
        <f>$V$40</f>
        <v>0</v>
      </c>
      <c r="H293" s="45">
        <f>$W$40</f>
        <v>0</v>
      </c>
      <c r="I293" s="45">
        <f>$X$40</f>
        <v>0</v>
      </c>
      <c r="J293" s="52">
        <f>$Y$40</f>
        <v>0</v>
      </c>
      <c r="K293" s="45"/>
      <c r="L293" s="45"/>
      <c r="M293" s="92"/>
    </row>
    <row r="294" spans="1:13" ht="16.5" customHeight="1">
      <c r="A294" s="91"/>
      <c r="B294" s="45" t="s">
        <v>61</v>
      </c>
      <c r="C294" s="45">
        <f>$R$41</f>
        <v>0</v>
      </c>
      <c r="D294" s="45">
        <f>$S$41</f>
        <v>0</v>
      </c>
      <c r="E294" s="45">
        <f>$T$41</f>
        <v>0</v>
      </c>
      <c r="F294" s="45">
        <f>$U$41</f>
        <v>0</v>
      </c>
      <c r="G294" s="45">
        <f>$V$41</f>
        <v>0</v>
      </c>
      <c r="H294" s="45">
        <f>$W$41</f>
        <v>0</v>
      </c>
      <c r="I294" s="45">
        <f>$X$41</f>
        <v>0</v>
      </c>
      <c r="J294" s="52">
        <f>$Y$41</f>
        <v>0</v>
      </c>
      <c r="K294" s="45"/>
      <c r="L294" s="45"/>
      <c r="M294" s="92"/>
    </row>
    <row r="295" spans="1:13" ht="16.5" customHeight="1">
      <c r="A295" s="91"/>
      <c r="B295" s="45" t="s">
        <v>103</v>
      </c>
      <c r="C295" s="45">
        <f>$R$42</f>
        <v>0</v>
      </c>
      <c r="D295" s="45">
        <f>$S$42</f>
        <v>0</v>
      </c>
      <c r="E295" s="45">
        <f>$T$42</f>
        <v>0</v>
      </c>
      <c r="F295" s="45">
        <f>$U$42</f>
        <v>0</v>
      </c>
      <c r="G295" s="45">
        <f>$V$42</f>
        <v>0</v>
      </c>
      <c r="H295" s="45">
        <f>$W$42</f>
        <v>0</v>
      </c>
      <c r="I295" s="45">
        <f>$X$42</f>
        <v>0</v>
      </c>
      <c r="J295" s="52">
        <f>$Y$42</f>
        <v>0</v>
      </c>
      <c r="K295" s="45"/>
      <c r="L295" s="45"/>
      <c r="M295" s="92"/>
    </row>
    <row r="296" spans="1:13" ht="16.5" customHeight="1">
      <c r="A296" s="91"/>
      <c r="B296" s="45" t="s">
        <v>62</v>
      </c>
      <c r="C296" s="45">
        <f>$R$43</f>
        <v>0</v>
      </c>
      <c r="D296" s="45">
        <f>$S$43</f>
        <v>0</v>
      </c>
      <c r="E296" s="45">
        <f>$T$43</f>
        <v>0</v>
      </c>
      <c r="F296" s="45">
        <f>$U$43</f>
        <v>0</v>
      </c>
      <c r="G296" s="45">
        <f>$V$43</f>
        <v>0</v>
      </c>
      <c r="H296" s="45">
        <f>$W$43</f>
        <v>0</v>
      </c>
      <c r="I296" s="45">
        <f>$X$43</f>
        <v>0</v>
      </c>
      <c r="J296" s="96">
        <f>$Y$43</f>
        <v>0</v>
      </c>
      <c r="K296" s="45"/>
      <c r="L296" s="45"/>
      <c r="M296" s="92"/>
    </row>
    <row r="297" spans="1:13" ht="16.5" customHeight="1">
      <c r="A297" s="91"/>
      <c r="B297" s="45" t="s">
        <v>63</v>
      </c>
      <c r="C297" s="45" t="e">
        <f>$R$44</f>
        <v>#DIV/0!</v>
      </c>
      <c r="D297" s="45" t="e">
        <f>$S$44</f>
        <v>#DIV/0!</v>
      </c>
      <c r="E297" s="45" t="e">
        <f>$T$44</f>
        <v>#DIV/0!</v>
      </c>
      <c r="F297" s="45" t="e">
        <f>$U$44</f>
        <v>#DIV/0!</v>
      </c>
      <c r="G297" s="45" t="e">
        <f>$V$44</f>
        <v>#DIV/0!</v>
      </c>
      <c r="H297" s="45" t="e">
        <f>$W$44</f>
        <v>#DIV/0!</v>
      </c>
      <c r="I297" s="94" t="e">
        <f>$X$44</f>
        <v>#DIV/0!</v>
      </c>
      <c r="J297" s="96" t="s">
        <v>97</v>
      </c>
      <c r="K297" s="129"/>
      <c r="L297" s="129"/>
      <c r="M297" s="130"/>
    </row>
    <row r="298" spans="1:13" ht="16.5" customHeight="1" thickBot="1">
      <c r="A298" s="93"/>
      <c r="B298" s="73" t="s">
        <v>64</v>
      </c>
      <c r="C298" s="73" t="e">
        <f>$R$45</f>
        <v>#DIV/0!</v>
      </c>
      <c r="D298" s="73" t="e">
        <f>$S$45</f>
        <v>#DIV/0!</v>
      </c>
      <c r="E298" s="73" t="e">
        <f>$T$45</f>
        <v>#DIV/0!</v>
      </c>
      <c r="F298" s="73" t="e">
        <f>$U$45</f>
        <v>#DIV/0!</v>
      </c>
      <c r="G298" s="73" t="e">
        <f>$V$45</f>
        <v>#DIV/0!</v>
      </c>
      <c r="H298" s="73" t="e">
        <f>$W$45</f>
        <v>#DIV/0!</v>
      </c>
      <c r="I298" s="95" t="e">
        <f>$X$45</f>
        <v>#DIV/0!</v>
      </c>
      <c r="J298" s="97" t="s">
        <v>98</v>
      </c>
      <c r="K298" s="131"/>
      <c r="L298" s="131"/>
      <c r="M298" s="132"/>
    </row>
    <row r="299" spans="1:13" ht="16.5" customHeight="1">
      <c r="A299" s="41"/>
      <c r="C299" s="41"/>
      <c r="D299" s="41"/>
      <c r="E299" s="41"/>
      <c r="F299" s="41"/>
      <c r="G299" s="41"/>
      <c r="H299" s="41"/>
      <c r="I299" s="41"/>
      <c r="K299" s="41"/>
      <c r="L299" s="41"/>
      <c r="M299" s="42"/>
    </row>
    <row r="300" spans="1:13" ht="16.5" customHeight="1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9"/>
    </row>
    <row r="301" spans="1:13" ht="16.5" customHeight="1">
      <c r="A301" s="133" t="str">
        <f>$A$1</f>
        <v>嘉義縣立嘉新國民中學○○上學期期末考</v>
      </c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</row>
    <row r="302" spans="1:13" ht="16.5" customHeight="1" thickBo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2"/>
    </row>
    <row r="303" spans="1:13" ht="16.5" customHeight="1">
      <c r="A303" s="43" t="s">
        <v>0</v>
      </c>
      <c r="B303" s="62" t="s">
        <v>1</v>
      </c>
      <c r="C303" s="62" t="s">
        <v>90</v>
      </c>
      <c r="D303" s="62" t="s">
        <v>91</v>
      </c>
      <c r="E303" s="62" t="s">
        <v>92</v>
      </c>
      <c r="F303" s="62" t="s">
        <v>93</v>
      </c>
      <c r="G303" s="62" t="s">
        <v>94</v>
      </c>
      <c r="H303" s="62" t="s">
        <v>95</v>
      </c>
      <c r="I303" s="62" t="s">
        <v>96</v>
      </c>
      <c r="J303" s="62" t="s">
        <v>72</v>
      </c>
      <c r="K303" s="62" t="s">
        <v>89</v>
      </c>
      <c r="L303" s="62" t="s">
        <v>74</v>
      </c>
      <c r="M303" s="64" t="s">
        <v>73</v>
      </c>
    </row>
    <row r="304" spans="1:13" ht="16.5" customHeight="1">
      <c r="A304" s="91" t="str">
        <f>O23</f>
        <v>21</v>
      </c>
      <c r="B304" s="45">
        <f>P23</f>
        <v>0</v>
      </c>
      <c r="C304" s="46">
        <f>R23</f>
        <v>0</v>
      </c>
      <c r="D304" s="46">
        <f t="shared" ref="D304:M304" si="32">S23</f>
        <v>0</v>
      </c>
      <c r="E304" s="46">
        <f t="shared" si="32"/>
        <v>0</v>
      </c>
      <c r="F304" s="46">
        <f t="shared" si="32"/>
        <v>0</v>
      </c>
      <c r="G304" s="46">
        <f t="shared" si="32"/>
        <v>0</v>
      </c>
      <c r="H304" s="46">
        <f t="shared" si="32"/>
        <v>0</v>
      </c>
      <c r="I304" s="46">
        <f t="shared" si="32"/>
        <v>0</v>
      </c>
      <c r="J304" s="125" t="e">
        <f t="shared" si="32"/>
        <v>#DIV/0!</v>
      </c>
      <c r="K304" s="47">
        <f t="shared" si="32"/>
        <v>0</v>
      </c>
      <c r="L304" s="90">
        <f t="shared" si="32"/>
        <v>1</v>
      </c>
      <c r="M304" s="58">
        <f t="shared" si="32"/>
        <v>0</v>
      </c>
    </row>
    <row r="305" spans="1:13" ht="16.5" customHeight="1">
      <c r="A305" s="91"/>
      <c r="B305" s="45"/>
      <c r="C305" s="45"/>
      <c r="D305" s="45"/>
      <c r="E305" s="45"/>
      <c r="F305" s="45"/>
      <c r="G305" s="45"/>
      <c r="H305" s="45"/>
      <c r="I305" s="45"/>
      <c r="J305" s="52"/>
      <c r="K305" s="45"/>
      <c r="L305" s="45"/>
      <c r="M305" s="92"/>
    </row>
    <row r="306" spans="1:13" ht="16.5" customHeight="1">
      <c r="A306" s="91"/>
      <c r="B306" s="45" t="s">
        <v>58</v>
      </c>
      <c r="C306" s="45">
        <f>$R$38</f>
        <v>0</v>
      </c>
      <c r="D306" s="45">
        <f>$S$38</f>
        <v>0</v>
      </c>
      <c r="E306" s="45">
        <f>$T$38</f>
        <v>0</v>
      </c>
      <c r="F306" s="45">
        <f>$U$38</f>
        <v>0</v>
      </c>
      <c r="G306" s="45">
        <f>$V$38</f>
        <v>0</v>
      </c>
      <c r="H306" s="45">
        <f>$W$38</f>
        <v>0</v>
      </c>
      <c r="I306" s="45">
        <f>$X$38</f>
        <v>0</v>
      </c>
      <c r="J306" s="52">
        <f>$Y$38</f>
        <v>0</v>
      </c>
      <c r="K306" s="45"/>
      <c r="L306" s="45"/>
      <c r="M306" s="92"/>
    </row>
    <row r="307" spans="1:13" ht="16.5" customHeight="1">
      <c r="A307" s="91"/>
      <c r="B307" s="45" t="s">
        <v>59</v>
      </c>
      <c r="C307" s="45">
        <f>$R$39</f>
        <v>0</v>
      </c>
      <c r="D307" s="45">
        <f>$S$39</f>
        <v>0</v>
      </c>
      <c r="E307" s="45">
        <f>$T$39</f>
        <v>0</v>
      </c>
      <c r="F307" s="45">
        <f>$U$39</f>
        <v>0</v>
      </c>
      <c r="G307" s="45">
        <f>$V$39</f>
        <v>0</v>
      </c>
      <c r="H307" s="45">
        <f>$W$39</f>
        <v>0</v>
      </c>
      <c r="I307" s="45">
        <f>$X$39</f>
        <v>0</v>
      </c>
      <c r="J307" s="52">
        <f>$Y$39</f>
        <v>0</v>
      </c>
      <c r="K307" s="45"/>
      <c r="L307" s="45"/>
      <c r="M307" s="92"/>
    </row>
    <row r="308" spans="1:13" ht="16.5" customHeight="1">
      <c r="A308" s="91"/>
      <c r="B308" s="45" t="s">
        <v>60</v>
      </c>
      <c r="C308" s="45">
        <f>$R$40</f>
        <v>0</v>
      </c>
      <c r="D308" s="45">
        <f>$S$40</f>
        <v>0</v>
      </c>
      <c r="E308" s="45">
        <f>$T$40</f>
        <v>0</v>
      </c>
      <c r="F308" s="45">
        <f>$U$40</f>
        <v>0</v>
      </c>
      <c r="G308" s="45">
        <f>$V$40</f>
        <v>0</v>
      </c>
      <c r="H308" s="45">
        <f>$W$40</f>
        <v>0</v>
      </c>
      <c r="I308" s="45">
        <f>$X$40</f>
        <v>0</v>
      </c>
      <c r="J308" s="52">
        <f>$Y$40</f>
        <v>0</v>
      </c>
      <c r="K308" s="45"/>
      <c r="L308" s="45"/>
      <c r="M308" s="92"/>
    </row>
    <row r="309" spans="1:13" ht="16.5" customHeight="1">
      <c r="A309" s="91"/>
      <c r="B309" s="45" t="s">
        <v>61</v>
      </c>
      <c r="C309" s="45">
        <f>$R$41</f>
        <v>0</v>
      </c>
      <c r="D309" s="45">
        <f>$S$41</f>
        <v>0</v>
      </c>
      <c r="E309" s="45">
        <f>$T$41</f>
        <v>0</v>
      </c>
      <c r="F309" s="45">
        <f>$U$41</f>
        <v>0</v>
      </c>
      <c r="G309" s="45">
        <f>$V$41</f>
        <v>0</v>
      </c>
      <c r="H309" s="45">
        <f>$W$41</f>
        <v>0</v>
      </c>
      <c r="I309" s="45">
        <f>$X$41</f>
        <v>0</v>
      </c>
      <c r="J309" s="52">
        <f>$Y$41</f>
        <v>0</v>
      </c>
      <c r="K309" s="45"/>
      <c r="L309" s="45"/>
      <c r="M309" s="92"/>
    </row>
    <row r="310" spans="1:13" ht="16.5" customHeight="1">
      <c r="A310" s="91"/>
      <c r="B310" s="45" t="s">
        <v>103</v>
      </c>
      <c r="C310" s="45">
        <f>$R$42</f>
        <v>0</v>
      </c>
      <c r="D310" s="45">
        <f>$S$42</f>
        <v>0</v>
      </c>
      <c r="E310" s="45">
        <f>$T$42</f>
        <v>0</v>
      </c>
      <c r="F310" s="45">
        <f>$U$42</f>
        <v>0</v>
      </c>
      <c r="G310" s="45">
        <f>$V$42</f>
        <v>0</v>
      </c>
      <c r="H310" s="45">
        <f>$W$42</f>
        <v>0</v>
      </c>
      <c r="I310" s="45">
        <f>$X$42</f>
        <v>0</v>
      </c>
      <c r="J310" s="52">
        <f>$Y$42</f>
        <v>0</v>
      </c>
      <c r="K310" s="45"/>
      <c r="L310" s="45"/>
      <c r="M310" s="92"/>
    </row>
    <row r="311" spans="1:13" ht="16.5" customHeight="1">
      <c r="A311" s="91"/>
      <c r="B311" s="45" t="s">
        <v>62</v>
      </c>
      <c r="C311" s="45">
        <f>$R$43</f>
        <v>0</v>
      </c>
      <c r="D311" s="45">
        <f>$S$43</f>
        <v>0</v>
      </c>
      <c r="E311" s="45">
        <f>$T$43</f>
        <v>0</v>
      </c>
      <c r="F311" s="45">
        <f>$U$43</f>
        <v>0</v>
      </c>
      <c r="G311" s="45">
        <f>$V$43</f>
        <v>0</v>
      </c>
      <c r="H311" s="45">
        <f>$W$43</f>
        <v>0</v>
      </c>
      <c r="I311" s="45">
        <f>$X$43</f>
        <v>0</v>
      </c>
      <c r="J311" s="96">
        <f>$Y$43</f>
        <v>0</v>
      </c>
      <c r="K311" s="45"/>
      <c r="L311" s="45"/>
      <c r="M311" s="92"/>
    </row>
    <row r="312" spans="1:13" ht="16.5" customHeight="1">
      <c r="A312" s="91"/>
      <c r="B312" s="45" t="s">
        <v>63</v>
      </c>
      <c r="C312" s="45" t="e">
        <f>$R$44</f>
        <v>#DIV/0!</v>
      </c>
      <c r="D312" s="45" t="e">
        <f>$S$44</f>
        <v>#DIV/0!</v>
      </c>
      <c r="E312" s="45" t="e">
        <f>$T$44</f>
        <v>#DIV/0!</v>
      </c>
      <c r="F312" s="45" t="e">
        <f>$U$44</f>
        <v>#DIV/0!</v>
      </c>
      <c r="G312" s="45" t="e">
        <f>$V$44</f>
        <v>#DIV/0!</v>
      </c>
      <c r="H312" s="45" t="e">
        <f>$W$44</f>
        <v>#DIV/0!</v>
      </c>
      <c r="I312" s="94" t="e">
        <f>$X$44</f>
        <v>#DIV/0!</v>
      </c>
      <c r="J312" s="96" t="s">
        <v>97</v>
      </c>
      <c r="K312" s="129"/>
      <c r="L312" s="129"/>
      <c r="M312" s="130"/>
    </row>
    <row r="313" spans="1:13" ht="16.5" customHeight="1" thickBot="1">
      <c r="A313" s="93"/>
      <c r="B313" s="73" t="s">
        <v>64</v>
      </c>
      <c r="C313" s="73" t="e">
        <f>$R$45</f>
        <v>#DIV/0!</v>
      </c>
      <c r="D313" s="73" t="e">
        <f>$S$45</f>
        <v>#DIV/0!</v>
      </c>
      <c r="E313" s="73" t="e">
        <f>$T$45</f>
        <v>#DIV/0!</v>
      </c>
      <c r="F313" s="73" t="e">
        <f>$U$45</f>
        <v>#DIV/0!</v>
      </c>
      <c r="G313" s="73" t="e">
        <f>$V$45</f>
        <v>#DIV/0!</v>
      </c>
      <c r="H313" s="73" t="e">
        <f>$W$45</f>
        <v>#DIV/0!</v>
      </c>
      <c r="I313" s="95" t="e">
        <f>$X$45</f>
        <v>#DIV/0!</v>
      </c>
      <c r="J313" s="97" t="s">
        <v>98</v>
      </c>
      <c r="K313" s="131"/>
      <c r="L313" s="131"/>
      <c r="M313" s="132"/>
    </row>
    <row r="314" spans="1:13" ht="16.5" customHeight="1">
      <c r="A314" s="41"/>
      <c r="C314" s="41"/>
      <c r="D314" s="41"/>
      <c r="E314" s="41"/>
      <c r="F314" s="41"/>
      <c r="G314" s="41"/>
      <c r="H314" s="41"/>
      <c r="I314" s="41"/>
      <c r="K314" s="41"/>
      <c r="L314" s="41"/>
      <c r="M314" s="42"/>
    </row>
    <row r="315" spans="1:13" ht="16.5" customHeight="1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9"/>
    </row>
    <row r="316" spans="1:13" ht="16.5" customHeight="1">
      <c r="A316" s="133" t="str">
        <f>$A$1</f>
        <v>嘉義縣立嘉新國民中學○○上學期期末考</v>
      </c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</row>
    <row r="317" spans="1:13" ht="16.5" customHeight="1" thickBo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2"/>
    </row>
    <row r="318" spans="1:13" ht="16.5" customHeight="1">
      <c r="A318" s="43" t="s">
        <v>0</v>
      </c>
      <c r="B318" s="62" t="s">
        <v>1</v>
      </c>
      <c r="C318" s="62" t="s">
        <v>90</v>
      </c>
      <c r="D318" s="62" t="s">
        <v>91</v>
      </c>
      <c r="E318" s="62" t="s">
        <v>92</v>
      </c>
      <c r="F318" s="62" t="s">
        <v>93</v>
      </c>
      <c r="G318" s="62" t="s">
        <v>94</v>
      </c>
      <c r="H318" s="62" t="s">
        <v>95</v>
      </c>
      <c r="I318" s="62" t="s">
        <v>96</v>
      </c>
      <c r="J318" s="62" t="s">
        <v>72</v>
      </c>
      <c r="K318" s="62" t="s">
        <v>89</v>
      </c>
      <c r="L318" s="62" t="s">
        <v>74</v>
      </c>
      <c r="M318" s="64" t="s">
        <v>73</v>
      </c>
    </row>
    <row r="319" spans="1:13" ht="16.5" customHeight="1">
      <c r="A319" s="91" t="str">
        <f>O24</f>
        <v>22</v>
      </c>
      <c r="B319" s="45">
        <f>P24</f>
        <v>0</v>
      </c>
      <c r="C319" s="46">
        <f>R24</f>
        <v>0</v>
      </c>
      <c r="D319" s="46">
        <f t="shared" ref="D319:M319" si="33">S24</f>
        <v>0</v>
      </c>
      <c r="E319" s="46">
        <f t="shared" si="33"/>
        <v>0</v>
      </c>
      <c r="F319" s="46">
        <f t="shared" si="33"/>
        <v>0</v>
      </c>
      <c r="G319" s="46">
        <f t="shared" si="33"/>
        <v>0</v>
      </c>
      <c r="H319" s="46">
        <f t="shared" si="33"/>
        <v>0</v>
      </c>
      <c r="I319" s="46">
        <f t="shared" si="33"/>
        <v>0</v>
      </c>
      <c r="J319" s="125" t="e">
        <f t="shared" si="33"/>
        <v>#DIV/0!</v>
      </c>
      <c r="K319" s="47">
        <f t="shared" si="33"/>
        <v>0</v>
      </c>
      <c r="L319" s="90">
        <f t="shared" si="33"/>
        <v>1</v>
      </c>
      <c r="M319" s="58">
        <f t="shared" si="33"/>
        <v>0</v>
      </c>
    </row>
    <row r="320" spans="1:13" ht="16.5" customHeight="1">
      <c r="A320" s="91"/>
      <c r="B320" s="45"/>
      <c r="C320" s="45"/>
      <c r="D320" s="45"/>
      <c r="E320" s="45"/>
      <c r="F320" s="45"/>
      <c r="G320" s="45"/>
      <c r="H320" s="45"/>
      <c r="I320" s="45"/>
      <c r="J320" s="52"/>
      <c r="K320" s="45"/>
      <c r="L320" s="45"/>
      <c r="M320" s="92"/>
    </row>
    <row r="321" spans="1:13" ht="16.5" customHeight="1">
      <c r="A321" s="91"/>
      <c r="B321" s="45" t="s">
        <v>58</v>
      </c>
      <c r="C321" s="45">
        <f>$R$38</f>
        <v>0</v>
      </c>
      <c r="D321" s="45">
        <f>$S$38</f>
        <v>0</v>
      </c>
      <c r="E321" s="45">
        <f>$T$38</f>
        <v>0</v>
      </c>
      <c r="F321" s="45">
        <f>$U$38</f>
        <v>0</v>
      </c>
      <c r="G321" s="45">
        <f>$V$38</f>
        <v>0</v>
      </c>
      <c r="H321" s="45">
        <f>$W$38</f>
        <v>0</v>
      </c>
      <c r="I321" s="45">
        <f>$X$38</f>
        <v>0</v>
      </c>
      <c r="J321" s="52">
        <f>$Y$38</f>
        <v>0</v>
      </c>
      <c r="K321" s="45"/>
      <c r="L321" s="45"/>
      <c r="M321" s="92"/>
    </row>
    <row r="322" spans="1:13" ht="16.5" customHeight="1">
      <c r="A322" s="91"/>
      <c r="B322" s="45" t="s">
        <v>59</v>
      </c>
      <c r="C322" s="45">
        <f>$R$39</f>
        <v>0</v>
      </c>
      <c r="D322" s="45">
        <f>$S$39</f>
        <v>0</v>
      </c>
      <c r="E322" s="45">
        <f>$T$39</f>
        <v>0</v>
      </c>
      <c r="F322" s="45">
        <f>$U$39</f>
        <v>0</v>
      </c>
      <c r="G322" s="45">
        <f>$V$39</f>
        <v>0</v>
      </c>
      <c r="H322" s="45">
        <f>$W$39</f>
        <v>0</v>
      </c>
      <c r="I322" s="45">
        <f>$X$39</f>
        <v>0</v>
      </c>
      <c r="J322" s="52">
        <f>$Y$39</f>
        <v>0</v>
      </c>
      <c r="K322" s="45"/>
      <c r="L322" s="45"/>
      <c r="M322" s="92"/>
    </row>
    <row r="323" spans="1:13" ht="16.5" customHeight="1">
      <c r="A323" s="91"/>
      <c r="B323" s="45" t="s">
        <v>60</v>
      </c>
      <c r="C323" s="45">
        <f>$R$40</f>
        <v>0</v>
      </c>
      <c r="D323" s="45">
        <f>$S$40</f>
        <v>0</v>
      </c>
      <c r="E323" s="45">
        <f>$T$40</f>
        <v>0</v>
      </c>
      <c r="F323" s="45">
        <f>$U$40</f>
        <v>0</v>
      </c>
      <c r="G323" s="45">
        <f>$V$40</f>
        <v>0</v>
      </c>
      <c r="H323" s="45">
        <f>$W$40</f>
        <v>0</v>
      </c>
      <c r="I323" s="45">
        <f>$X$40</f>
        <v>0</v>
      </c>
      <c r="J323" s="52">
        <f>$Y$40</f>
        <v>0</v>
      </c>
      <c r="K323" s="45"/>
      <c r="L323" s="45"/>
      <c r="M323" s="92"/>
    </row>
    <row r="324" spans="1:13" ht="16.5" customHeight="1">
      <c r="A324" s="91"/>
      <c r="B324" s="45" t="s">
        <v>61</v>
      </c>
      <c r="C324" s="45">
        <f>$R$41</f>
        <v>0</v>
      </c>
      <c r="D324" s="45">
        <f>$S$41</f>
        <v>0</v>
      </c>
      <c r="E324" s="45">
        <f>$T$41</f>
        <v>0</v>
      </c>
      <c r="F324" s="45">
        <f>$U$41</f>
        <v>0</v>
      </c>
      <c r="G324" s="45">
        <f>$V$41</f>
        <v>0</v>
      </c>
      <c r="H324" s="45">
        <f>$W$41</f>
        <v>0</v>
      </c>
      <c r="I324" s="45">
        <f>$X$41</f>
        <v>0</v>
      </c>
      <c r="J324" s="52">
        <f>$Y$41</f>
        <v>0</v>
      </c>
      <c r="K324" s="45"/>
      <c r="L324" s="45"/>
      <c r="M324" s="92"/>
    </row>
    <row r="325" spans="1:13" ht="16.5" customHeight="1">
      <c r="A325" s="91"/>
      <c r="B325" s="45" t="s">
        <v>103</v>
      </c>
      <c r="C325" s="45">
        <f>$R$42</f>
        <v>0</v>
      </c>
      <c r="D325" s="45">
        <f>$S$42</f>
        <v>0</v>
      </c>
      <c r="E325" s="45">
        <f>$T$42</f>
        <v>0</v>
      </c>
      <c r="F325" s="45">
        <f>$U$42</f>
        <v>0</v>
      </c>
      <c r="G325" s="45">
        <f>$V$42</f>
        <v>0</v>
      </c>
      <c r="H325" s="45">
        <f>$W$42</f>
        <v>0</v>
      </c>
      <c r="I325" s="45">
        <f>$X$42</f>
        <v>0</v>
      </c>
      <c r="J325" s="52">
        <f>$Y$42</f>
        <v>0</v>
      </c>
      <c r="K325" s="45"/>
      <c r="L325" s="45"/>
      <c r="M325" s="92"/>
    </row>
    <row r="326" spans="1:13" ht="16.5" customHeight="1">
      <c r="A326" s="91"/>
      <c r="B326" s="45" t="s">
        <v>62</v>
      </c>
      <c r="C326" s="45">
        <f>$R$43</f>
        <v>0</v>
      </c>
      <c r="D326" s="45">
        <f>$S$43</f>
        <v>0</v>
      </c>
      <c r="E326" s="45">
        <f>$T$43</f>
        <v>0</v>
      </c>
      <c r="F326" s="45">
        <f>$U$43</f>
        <v>0</v>
      </c>
      <c r="G326" s="45">
        <f>$V$43</f>
        <v>0</v>
      </c>
      <c r="H326" s="45">
        <f>$W$43</f>
        <v>0</v>
      </c>
      <c r="I326" s="45">
        <f>$X$43</f>
        <v>0</v>
      </c>
      <c r="J326" s="96">
        <f>$Y$43</f>
        <v>0</v>
      </c>
      <c r="K326" s="45"/>
      <c r="L326" s="45"/>
      <c r="M326" s="92"/>
    </row>
    <row r="327" spans="1:13" ht="16.5" customHeight="1">
      <c r="A327" s="91"/>
      <c r="B327" s="45" t="s">
        <v>63</v>
      </c>
      <c r="C327" s="45" t="e">
        <f>$R$44</f>
        <v>#DIV/0!</v>
      </c>
      <c r="D327" s="45" t="e">
        <f>$S$44</f>
        <v>#DIV/0!</v>
      </c>
      <c r="E327" s="45" t="e">
        <f>$T$44</f>
        <v>#DIV/0!</v>
      </c>
      <c r="F327" s="45" t="e">
        <f>$U$44</f>
        <v>#DIV/0!</v>
      </c>
      <c r="G327" s="45" t="e">
        <f>$V$44</f>
        <v>#DIV/0!</v>
      </c>
      <c r="H327" s="45" t="e">
        <f>$W$44</f>
        <v>#DIV/0!</v>
      </c>
      <c r="I327" s="94" t="e">
        <f>$X$44</f>
        <v>#DIV/0!</v>
      </c>
      <c r="J327" s="96" t="s">
        <v>97</v>
      </c>
      <c r="K327" s="129"/>
      <c r="L327" s="129"/>
      <c r="M327" s="130"/>
    </row>
    <row r="328" spans="1:13" ht="16.5" customHeight="1" thickBot="1">
      <c r="A328" s="93"/>
      <c r="B328" s="73" t="s">
        <v>64</v>
      </c>
      <c r="C328" s="73" t="e">
        <f>$R$45</f>
        <v>#DIV/0!</v>
      </c>
      <c r="D328" s="73" t="e">
        <f>$S$45</f>
        <v>#DIV/0!</v>
      </c>
      <c r="E328" s="73" t="e">
        <f>$T$45</f>
        <v>#DIV/0!</v>
      </c>
      <c r="F328" s="73" t="e">
        <f>$U$45</f>
        <v>#DIV/0!</v>
      </c>
      <c r="G328" s="73" t="e">
        <f>$V$45</f>
        <v>#DIV/0!</v>
      </c>
      <c r="H328" s="73" t="e">
        <f>$W$45</f>
        <v>#DIV/0!</v>
      </c>
      <c r="I328" s="95" t="e">
        <f>$X$45</f>
        <v>#DIV/0!</v>
      </c>
      <c r="J328" s="97" t="s">
        <v>98</v>
      </c>
      <c r="K328" s="131"/>
      <c r="L328" s="131"/>
      <c r="M328" s="132"/>
    </row>
    <row r="329" spans="1:13" ht="16.5" customHeight="1">
      <c r="A329" s="41"/>
      <c r="C329" s="41"/>
      <c r="D329" s="41"/>
      <c r="E329" s="41"/>
      <c r="F329" s="41"/>
      <c r="G329" s="41"/>
      <c r="H329" s="41"/>
      <c r="I329" s="41"/>
      <c r="K329" s="41"/>
      <c r="L329" s="41"/>
      <c r="M329" s="42"/>
    </row>
    <row r="330" spans="1:13" ht="16.5" customHeight="1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9"/>
    </row>
    <row r="331" spans="1:13" ht="16.5" customHeight="1">
      <c r="A331" s="133" t="str">
        <f>$A$1</f>
        <v>嘉義縣立嘉新國民中學○○上學期期末考</v>
      </c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</row>
    <row r="332" spans="1:13" ht="16.5" customHeight="1" thickBo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2"/>
    </row>
    <row r="333" spans="1:13" ht="16.5" customHeight="1">
      <c r="A333" s="43" t="s">
        <v>0</v>
      </c>
      <c r="B333" s="62" t="s">
        <v>1</v>
      </c>
      <c r="C333" s="62" t="s">
        <v>90</v>
      </c>
      <c r="D333" s="62" t="s">
        <v>91</v>
      </c>
      <c r="E333" s="62" t="s">
        <v>92</v>
      </c>
      <c r="F333" s="62" t="s">
        <v>93</v>
      </c>
      <c r="G333" s="62" t="s">
        <v>94</v>
      </c>
      <c r="H333" s="62" t="s">
        <v>95</v>
      </c>
      <c r="I333" s="62" t="s">
        <v>96</v>
      </c>
      <c r="J333" s="62" t="s">
        <v>72</v>
      </c>
      <c r="K333" s="62" t="s">
        <v>89</v>
      </c>
      <c r="L333" s="62" t="s">
        <v>74</v>
      </c>
      <c r="M333" s="64" t="s">
        <v>73</v>
      </c>
    </row>
    <row r="334" spans="1:13" ht="16.5" customHeight="1">
      <c r="A334" s="91" t="str">
        <f>O25</f>
        <v>23</v>
      </c>
      <c r="B334" s="45">
        <f>P25</f>
        <v>0</v>
      </c>
      <c r="C334" s="46">
        <f>R25</f>
        <v>0</v>
      </c>
      <c r="D334" s="46">
        <f t="shared" ref="D334:M334" si="34">S25</f>
        <v>0</v>
      </c>
      <c r="E334" s="46">
        <f t="shared" si="34"/>
        <v>0</v>
      </c>
      <c r="F334" s="46">
        <f t="shared" si="34"/>
        <v>0</v>
      </c>
      <c r="G334" s="46">
        <f t="shared" si="34"/>
        <v>0</v>
      </c>
      <c r="H334" s="46">
        <f t="shared" si="34"/>
        <v>0</v>
      </c>
      <c r="I334" s="46">
        <f t="shared" si="34"/>
        <v>0</v>
      </c>
      <c r="J334" s="125" t="e">
        <f t="shared" si="34"/>
        <v>#DIV/0!</v>
      </c>
      <c r="K334" s="47">
        <f t="shared" si="34"/>
        <v>0</v>
      </c>
      <c r="L334" s="90">
        <f t="shared" si="34"/>
        <v>1</v>
      </c>
      <c r="M334" s="58">
        <f t="shared" si="34"/>
        <v>0</v>
      </c>
    </row>
    <row r="335" spans="1:13" ht="16.5" customHeight="1">
      <c r="A335" s="91"/>
      <c r="B335" s="45"/>
      <c r="C335" s="45"/>
      <c r="D335" s="45"/>
      <c r="E335" s="45"/>
      <c r="F335" s="45"/>
      <c r="G335" s="45"/>
      <c r="H335" s="45"/>
      <c r="I335" s="45"/>
      <c r="J335" s="52"/>
      <c r="K335" s="45"/>
      <c r="L335" s="45"/>
      <c r="M335" s="92"/>
    </row>
    <row r="336" spans="1:13" ht="16.5" customHeight="1">
      <c r="A336" s="91"/>
      <c r="B336" s="45" t="s">
        <v>58</v>
      </c>
      <c r="C336" s="45">
        <f>$R$38</f>
        <v>0</v>
      </c>
      <c r="D336" s="45">
        <f>$S$38</f>
        <v>0</v>
      </c>
      <c r="E336" s="45">
        <f>$T$38</f>
        <v>0</v>
      </c>
      <c r="F336" s="45">
        <f>$U$38</f>
        <v>0</v>
      </c>
      <c r="G336" s="45">
        <f>$V$38</f>
        <v>0</v>
      </c>
      <c r="H336" s="45">
        <f>$W$38</f>
        <v>0</v>
      </c>
      <c r="I336" s="45">
        <f>$X$38</f>
        <v>0</v>
      </c>
      <c r="J336" s="52">
        <f>$Y$38</f>
        <v>0</v>
      </c>
      <c r="K336" s="45"/>
      <c r="L336" s="45"/>
      <c r="M336" s="92"/>
    </row>
    <row r="337" spans="1:13" ht="16.5" customHeight="1">
      <c r="A337" s="91"/>
      <c r="B337" s="45" t="s">
        <v>59</v>
      </c>
      <c r="C337" s="45">
        <f>$R$39</f>
        <v>0</v>
      </c>
      <c r="D337" s="45">
        <f>$S$39</f>
        <v>0</v>
      </c>
      <c r="E337" s="45">
        <f>$T$39</f>
        <v>0</v>
      </c>
      <c r="F337" s="45">
        <f>$U$39</f>
        <v>0</v>
      </c>
      <c r="G337" s="45">
        <f>$V$39</f>
        <v>0</v>
      </c>
      <c r="H337" s="45">
        <f>$W$39</f>
        <v>0</v>
      </c>
      <c r="I337" s="45">
        <f>$X$39</f>
        <v>0</v>
      </c>
      <c r="J337" s="52">
        <f>$Y$39</f>
        <v>0</v>
      </c>
      <c r="K337" s="45"/>
      <c r="L337" s="45"/>
      <c r="M337" s="92"/>
    </row>
    <row r="338" spans="1:13" ht="16.5" customHeight="1">
      <c r="A338" s="91"/>
      <c r="B338" s="45" t="s">
        <v>60</v>
      </c>
      <c r="C338" s="45">
        <f>$R$40</f>
        <v>0</v>
      </c>
      <c r="D338" s="45">
        <f>$S$40</f>
        <v>0</v>
      </c>
      <c r="E338" s="45">
        <f>$T$40</f>
        <v>0</v>
      </c>
      <c r="F338" s="45">
        <f>$U$40</f>
        <v>0</v>
      </c>
      <c r="G338" s="45">
        <f>$V$40</f>
        <v>0</v>
      </c>
      <c r="H338" s="45">
        <f>$W$40</f>
        <v>0</v>
      </c>
      <c r="I338" s="45">
        <f>$X$40</f>
        <v>0</v>
      </c>
      <c r="J338" s="52">
        <f>$Y$40</f>
        <v>0</v>
      </c>
      <c r="K338" s="45"/>
      <c r="L338" s="45"/>
      <c r="M338" s="92"/>
    </row>
    <row r="339" spans="1:13" ht="16.5" customHeight="1">
      <c r="A339" s="91"/>
      <c r="B339" s="45" t="s">
        <v>61</v>
      </c>
      <c r="C339" s="45">
        <f>$R$41</f>
        <v>0</v>
      </c>
      <c r="D339" s="45">
        <f>$S$41</f>
        <v>0</v>
      </c>
      <c r="E339" s="45">
        <f>$T$41</f>
        <v>0</v>
      </c>
      <c r="F339" s="45">
        <f>$U$41</f>
        <v>0</v>
      </c>
      <c r="G339" s="45">
        <f>$V$41</f>
        <v>0</v>
      </c>
      <c r="H339" s="45">
        <f>$W$41</f>
        <v>0</v>
      </c>
      <c r="I339" s="45">
        <f>$X$41</f>
        <v>0</v>
      </c>
      <c r="J339" s="52">
        <f>$Y$41</f>
        <v>0</v>
      </c>
      <c r="K339" s="45"/>
      <c r="L339" s="45"/>
      <c r="M339" s="92"/>
    </row>
    <row r="340" spans="1:13" ht="16.5" customHeight="1">
      <c r="A340" s="91"/>
      <c r="B340" s="45" t="s">
        <v>103</v>
      </c>
      <c r="C340" s="45">
        <f>$R$42</f>
        <v>0</v>
      </c>
      <c r="D340" s="45">
        <f>$S$42</f>
        <v>0</v>
      </c>
      <c r="E340" s="45">
        <f>$T$42</f>
        <v>0</v>
      </c>
      <c r="F340" s="45">
        <f>$U$42</f>
        <v>0</v>
      </c>
      <c r="G340" s="45">
        <f>$V$42</f>
        <v>0</v>
      </c>
      <c r="H340" s="45">
        <f>$W$42</f>
        <v>0</v>
      </c>
      <c r="I340" s="45">
        <f>$X$42</f>
        <v>0</v>
      </c>
      <c r="J340" s="52">
        <f>$Y$42</f>
        <v>0</v>
      </c>
      <c r="K340" s="45"/>
      <c r="L340" s="45"/>
      <c r="M340" s="92"/>
    </row>
    <row r="341" spans="1:13" ht="16.5" customHeight="1">
      <c r="A341" s="91"/>
      <c r="B341" s="45" t="s">
        <v>62</v>
      </c>
      <c r="C341" s="45">
        <f>$R$43</f>
        <v>0</v>
      </c>
      <c r="D341" s="45">
        <f>$S$43</f>
        <v>0</v>
      </c>
      <c r="E341" s="45">
        <f>$T$43</f>
        <v>0</v>
      </c>
      <c r="F341" s="45">
        <f>$U$43</f>
        <v>0</v>
      </c>
      <c r="G341" s="45">
        <f>$V$43</f>
        <v>0</v>
      </c>
      <c r="H341" s="45">
        <f>$W$43</f>
        <v>0</v>
      </c>
      <c r="I341" s="45">
        <f>$X$43</f>
        <v>0</v>
      </c>
      <c r="J341" s="96">
        <f>$Y$43</f>
        <v>0</v>
      </c>
      <c r="K341" s="45"/>
      <c r="L341" s="45"/>
      <c r="M341" s="92"/>
    </row>
    <row r="342" spans="1:13" ht="16.5" customHeight="1">
      <c r="A342" s="91"/>
      <c r="B342" s="45" t="s">
        <v>63</v>
      </c>
      <c r="C342" s="45" t="e">
        <f>$R$44</f>
        <v>#DIV/0!</v>
      </c>
      <c r="D342" s="45" t="e">
        <f>$S$44</f>
        <v>#DIV/0!</v>
      </c>
      <c r="E342" s="45" t="e">
        <f>$T$44</f>
        <v>#DIV/0!</v>
      </c>
      <c r="F342" s="45" t="e">
        <f>$U$44</f>
        <v>#DIV/0!</v>
      </c>
      <c r="G342" s="45" t="e">
        <f>$V$44</f>
        <v>#DIV/0!</v>
      </c>
      <c r="H342" s="45" t="e">
        <f>$W$44</f>
        <v>#DIV/0!</v>
      </c>
      <c r="I342" s="94" t="e">
        <f>$X$44</f>
        <v>#DIV/0!</v>
      </c>
      <c r="J342" s="96" t="s">
        <v>97</v>
      </c>
      <c r="K342" s="129"/>
      <c r="L342" s="129"/>
      <c r="M342" s="130"/>
    </row>
    <row r="343" spans="1:13" ht="16.5" customHeight="1" thickBot="1">
      <c r="A343" s="93"/>
      <c r="B343" s="73" t="s">
        <v>64</v>
      </c>
      <c r="C343" s="73" t="e">
        <f>$R$45</f>
        <v>#DIV/0!</v>
      </c>
      <c r="D343" s="73" t="e">
        <f>$S$45</f>
        <v>#DIV/0!</v>
      </c>
      <c r="E343" s="73" t="e">
        <f>$T$45</f>
        <v>#DIV/0!</v>
      </c>
      <c r="F343" s="73" t="e">
        <f>$U$45</f>
        <v>#DIV/0!</v>
      </c>
      <c r="G343" s="73" t="e">
        <f>$V$45</f>
        <v>#DIV/0!</v>
      </c>
      <c r="H343" s="73" t="e">
        <f>$W$45</f>
        <v>#DIV/0!</v>
      </c>
      <c r="I343" s="95" t="e">
        <f>$X$45</f>
        <v>#DIV/0!</v>
      </c>
      <c r="J343" s="97" t="s">
        <v>98</v>
      </c>
      <c r="K343" s="131"/>
      <c r="L343" s="131"/>
      <c r="M343" s="132"/>
    </row>
    <row r="344" spans="1:13" ht="16.5" customHeight="1">
      <c r="A344" s="41"/>
      <c r="C344" s="41"/>
      <c r="D344" s="41"/>
      <c r="E344" s="41"/>
      <c r="F344" s="41"/>
      <c r="G344" s="41"/>
      <c r="H344" s="41"/>
      <c r="I344" s="41"/>
      <c r="K344" s="41"/>
      <c r="L344" s="41"/>
      <c r="M344" s="42"/>
    </row>
    <row r="345" spans="1:13" ht="16.5" customHeight="1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9"/>
    </row>
    <row r="346" spans="1:13" ht="16.5" customHeight="1">
      <c r="A346" s="133" t="str">
        <f>$A$1</f>
        <v>嘉義縣立嘉新國民中學○○上學期期末考</v>
      </c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</row>
    <row r="347" spans="1:13" ht="16.5" customHeight="1" thickBo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2"/>
    </row>
    <row r="348" spans="1:13" ht="16.5" customHeight="1">
      <c r="A348" s="43" t="s">
        <v>0</v>
      </c>
      <c r="B348" s="62" t="s">
        <v>1</v>
      </c>
      <c r="C348" s="62" t="s">
        <v>90</v>
      </c>
      <c r="D348" s="62" t="s">
        <v>91</v>
      </c>
      <c r="E348" s="62" t="s">
        <v>92</v>
      </c>
      <c r="F348" s="62" t="s">
        <v>93</v>
      </c>
      <c r="G348" s="62" t="s">
        <v>94</v>
      </c>
      <c r="H348" s="62" t="s">
        <v>95</v>
      </c>
      <c r="I348" s="62" t="s">
        <v>96</v>
      </c>
      <c r="J348" s="62" t="s">
        <v>72</v>
      </c>
      <c r="K348" s="62" t="s">
        <v>89</v>
      </c>
      <c r="L348" s="62" t="s">
        <v>74</v>
      </c>
      <c r="M348" s="64" t="s">
        <v>73</v>
      </c>
    </row>
    <row r="349" spans="1:13" ht="16.5" customHeight="1">
      <c r="A349" s="91" t="str">
        <f>O26</f>
        <v>24</v>
      </c>
      <c r="B349" s="45">
        <f>P26</f>
        <v>0</v>
      </c>
      <c r="C349" s="46">
        <f>R26</f>
        <v>0</v>
      </c>
      <c r="D349" s="46">
        <f t="shared" ref="D349:M349" si="35">S26</f>
        <v>0</v>
      </c>
      <c r="E349" s="46">
        <f t="shared" si="35"/>
        <v>0</v>
      </c>
      <c r="F349" s="46">
        <f t="shared" si="35"/>
        <v>0</v>
      </c>
      <c r="G349" s="46">
        <f t="shared" si="35"/>
        <v>0</v>
      </c>
      <c r="H349" s="46">
        <f t="shared" si="35"/>
        <v>0</v>
      </c>
      <c r="I349" s="46">
        <f t="shared" si="35"/>
        <v>0</v>
      </c>
      <c r="J349" s="125" t="e">
        <f t="shared" si="35"/>
        <v>#DIV/0!</v>
      </c>
      <c r="K349" s="47">
        <f t="shared" si="35"/>
        <v>0</v>
      </c>
      <c r="L349" s="90">
        <f t="shared" si="35"/>
        <v>1</v>
      </c>
      <c r="M349" s="58">
        <f t="shared" si="35"/>
        <v>0</v>
      </c>
    </row>
    <row r="350" spans="1:13" ht="16.5" customHeight="1">
      <c r="A350" s="91"/>
      <c r="B350" s="45"/>
      <c r="C350" s="45"/>
      <c r="D350" s="45"/>
      <c r="E350" s="45"/>
      <c r="F350" s="45"/>
      <c r="G350" s="45"/>
      <c r="H350" s="45"/>
      <c r="I350" s="45"/>
      <c r="J350" s="52"/>
      <c r="K350" s="45"/>
      <c r="L350" s="45"/>
      <c r="M350" s="92"/>
    </row>
    <row r="351" spans="1:13" ht="16.5" customHeight="1">
      <c r="A351" s="91"/>
      <c r="B351" s="45" t="s">
        <v>58</v>
      </c>
      <c r="C351" s="45">
        <f>$R$38</f>
        <v>0</v>
      </c>
      <c r="D351" s="45">
        <f>$S$38</f>
        <v>0</v>
      </c>
      <c r="E351" s="45">
        <f>$T$38</f>
        <v>0</v>
      </c>
      <c r="F351" s="45">
        <f>$U$38</f>
        <v>0</v>
      </c>
      <c r="G351" s="45">
        <f>$V$38</f>
        <v>0</v>
      </c>
      <c r="H351" s="45">
        <f>$W$38</f>
        <v>0</v>
      </c>
      <c r="I351" s="45">
        <f>$X$38</f>
        <v>0</v>
      </c>
      <c r="J351" s="52">
        <f>$Y$38</f>
        <v>0</v>
      </c>
      <c r="K351" s="45"/>
      <c r="L351" s="45"/>
      <c r="M351" s="92"/>
    </row>
    <row r="352" spans="1:13" ht="16.5" customHeight="1">
      <c r="A352" s="91"/>
      <c r="B352" s="45" t="s">
        <v>59</v>
      </c>
      <c r="C352" s="45">
        <f>$R$39</f>
        <v>0</v>
      </c>
      <c r="D352" s="45">
        <f>$S$39</f>
        <v>0</v>
      </c>
      <c r="E352" s="45">
        <f>$T$39</f>
        <v>0</v>
      </c>
      <c r="F352" s="45">
        <f>$U$39</f>
        <v>0</v>
      </c>
      <c r="G352" s="45">
        <f>$V$39</f>
        <v>0</v>
      </c>
      <c r="H352" s="45">
        <f>$W$39</f>
        <v>0</v>
      </c>
      <c r="I352" s="45">
        <f>$X$39</f>
        <v>0</v>
      </c>
      <c r="J352" s="52">
        <f>$Y$39</f>
        <v>0</v>
      </c>
      <c r="K352" s="45"/>
      <c r="L352" s="45"/>
      <c r="M352" s="92"/>
    </row>
    <row r="353" spans="1:13" ht="16.5" customHeight="1">
      <c r="A353" s="91"/>
      <c r="B353" s="45" t="s">
        <v>60</v>
      </c>
      <c r="C353" s="45">
        <f>$R$40</f>
        <v>0</v>
      </c>
      <c r="D353" s="45">
        <f>$S$40</f>
        <v>0</v>
      </c>
      <c r="E353" s="45">
        <f>$T$40</f>
        <v>0</v>
      </c>
      <c r="F353" s="45">
        <f>$U$40</f>
        <v>0</v>
      </c>
      <c r="G353" s="45">
        <f>$V$40</f>
        <v>0</v>
      </c>
      <c r="H353" s="45">
        <f>$W$40</f>
        <v>0</v>
      </c>
      <c r="I353" s="45">
        <f>$X$40</f>
        <v>0</v>
      </c>
      <c r="J353" s="52">
        <f>$Y$40</f>
        <v>0</v>
      </c>
      <c r="K353" s="45"/>
      <c r="L353" s="45"/>
      <c r="M353" s="92"/>
    </row>
    <row r="354" spans="1:13" ht="16.5" customHeight="1">
      <c r="A354" s="91"/>
      <c r="B354" s="45" t="s">
        <v>61</v>
      </c>
      <c r="C354" s="45">
        <f>$R$41</f>
        <v>0</v>
      </c>
      <c r="D354" s="45">
        <f>$S$41</f>
        <v>0</v>
      </c>
      <c r="E354" s="45">
        <f>$T$41</f>
        <v>0</v>
      </c>
      <c r="F354" s="45">
        <f>$U$41</f>
        <v>0</v>
      </c>
      <c r="G354" s="45">
        <f>$V$41</f>
        <v>0</v>
      </c>
      <c r="H354" s="45">
        <f>$W$41</f>
        <v>0</v>
      </c>
      <c r="I354" s="45">
        <f>$X$41</f>
        <v>0</v>
      </c>
      <c r="J354" s="52">
        <f>$Y$41</f>
        <v>0</v>
      </c>
      <c r="K354" s="45"/>
      <c r="L354" s="45"/>
      <c r="M354" s="92"/>
    </row>
    <row r="355" spans="1:13" ht="16.5" customHeight="1">
      <c r="A355" s="91"/>
      <c r="B355" s="45" t="s">
        <v>103</v>
      </c>
      <c r="C355" s="45">
        <f>$R$42</f>
        <v>0</v>
      </c>
      <c r="D355" s="45">
        <f>$S$42</f>
        <v>0</v>
      </c>
      <c r="E355" s="45">
        <f>$T$42</f>
        <v>0</v>
      </c>
      <c r="F355" s="45">
        <f>$U$42</f>
        <v>0</v>
      </c>
      <c r="G355" s="45">
        <f>$V$42</f>
        <v>0</v>
      </c>
      <c r="H355" s="45">
        <f>$W$42</f>
        <v>0</v>
      </c>
      <c r="I355" s="45">
        <f>$X$42</f>
        <v>0</v>
      </c>
      <c r="J355" s="52">
        <f>$Y$42</f>
        <v>0</v>
      </c>
      <c r="K355" s="45"/>
      <c r="L355" s="45"/>
      <c r="M355" s="92"/>
    </row>
    <row r="356" spans="1:13" ht="16.5" customHeight="1">
      <c r="A356" s="91"/>
      <c r="B356" s="45" t="s">
        <v>62</v>
      </c>
      <c r="C356" s="45">
        <f>$R$43</f>
        <v>0</v>
      </c>
      <c r="D356" s="45">
        <f>$S$43</f>
        <v>0</v>
      </c>
      <c r="E356" s="45">
        <f>$T$43</f>
        <v>0</v>
      </c>
      <c r="F356" s="45">
        <f>$U$43</f>
        <v>0</v>
      </c>
      <c r="G356" s="45">
        <f>$V$43</f>
        <v>0</v>
      </c>
      <c r="H356" s="45">
        <f>$W$43</f>
        <v>0</v>
      </c>
      <c r="I356" s="45">
        <f>$X$43</f>
        <v>0</v>
      </c>
      <c r="J356" s="96">
        <f>$Y$43</f>
        <v>0</v>
      </c>
      <c r="K356" s="45"/>
      <c r="L356" s="45"/>
      <c r="M356" s="92"/>
    </row>
    <row r="357" spans="1:13" ht="16.5" customHeight="1">
      <c r="A357" s="91"/>
      <c r="B357" s="45" t="s">
        <v>63</v>
      </c>
      <c r="C357" s="45" t="e">
        <f>$R$44</f>
        <v>#DIV/0!</v>
      </c>
      <c r="D357" s="45" t="e">
        <f>$S$44</f>
        <v>#DIV/0!</v>
      </c>
      <c r="E357" s="45" t="e">
        <f>$T$44</f>
        <v>#DIV/0!</v>
      </c>
      <c r="F357" s="45" t="e">
        <f>$U$44</f>
        <v>#DIV/0!</v>
      </c>
      <c r="G357" s="45" t="e">
        <f>$V$44</f>
        <v>#DIV/0!</v>
      </c>
      <c r="H357" s="45" t="e">
        <f>$W$44</f>
        <v>#DIV/0!</v>
      </c>
      <c r="I357" s="94" t="e">
        <f>$X$44</f>
        <v>#DIV/0!</v>
      </c>
      <c r="J357" s="96" t="s">
        <v>97</v>
      </c>
      <c r="K357" s="129"/>
      <c r="L357" s="129"/>
      <c r="M357" s="130"/>
    </row>
    <row r="358" spans="1:13" ht="16.5" customHeight="1" thickBot="1">
      <c r="A358" s="93"/>
      <c r="B358" s="73" t="s">
        <v>64</v>
      </c>
      <c r="C358" s="73" t="e">
        <f>$R$45</f>
        <v>#DIV/0!</v>
      </c>
      <c r="D358" s="73" t="e">
        <f>$S$45</f>
        <v>#DIV/0!</v>
      </c>
      <c r="E358" s="73" t="e">
        <f>$T$45</f>
        <v>#DIV/0!</v>
      </c>
      <c r="F358" s="73" t="e">
        <f>$U$45</f>
        <v>#DIV/0!</v>
      </c>
      <c r="G358" s="73" t="e">
        <f>$V$45</f>
        <v>#DIV/0!</v>
      </c>
      <c r="H358" s="73" t="e">
        <f>$W$45</f>
        <v>#DIV/0!</v>
      </c>
      <c r="I358" s="95" t="e">
        <f>$X$45</f>
        <v>#DIV/0!</v>
      </c>
      <c r="J358" s="97" t="s">
        <v>98</v>
      </c>
      <c r="K358" s="131"/>
      <c r="L358" s="131"/>
      <c r="M358" s="132"/>
    </row>
    <row r="359" spans="1:13" ht="16.5" customHeight="1">
      <c r="A359" s="41"/>
      <c r="C359" s="41"/>
      <c r="D359" s="41"/>
      <c r="E359" s="41"/>
      <c r="F359" s="41"/>
      <c r="G359" s="41"/>
      <c r="H359" s="41"/>
      <c r="I359" s="41"/>
      <c r="K359" s="41"/>
      <c r="L359" s="41"/>
      <c r="M359" s="42"/>
    </row>
    <row r="360" spans="1:13" ht="16.5" customHeight="1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9"/>
    </row>
    <row r="361" spans="1:13" ht="16.5" customHeight="1">
      <c r="A361" s="133" t="str">
        <f>$A$1</f>
        <v>嘉義縣立嘉新國民中學○○上學期期末考</v>
      </c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</row>
    <row r="362" spans="1:13" ht="16.5" customHeight="1" thickBo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2"/>
    </row>
    <row r="363" spans="1:13" ht="16.5" customHeight="1">
      <c r="A363" s="43" t="s">
        <v>0</v>
      </c>
      <c r="B363" s="62" t="s">
        <v>1</v>
      </c>
      <c r="C363" s="62" t="s">
        <v>90</v>
      </c>
      <c r="D363" s="62" t="s">
        <v>91</v>
      </c>
      <c r="E363" s="62" t="s">
        <v>92</v>
      </c>
      <c r="F363" s="62" t="s">
        <v>93</v>
      </c>
      <c r="G363" s="62" t="s">
        <v>94</v>
      </c>
      <c r="H363" s="62" t="s">
        <v>95</v>
      </c>
      <c r="I363" s="62" t="s">
        <v>96</v>
      </c>
      <c r="J363" s="62" t="s">
        <v>72</v>
      </c>
      <c r="K363" s="62" t="s">
        <v>89</v>
      </c>
      <c r="L363" s="62" t="s">
        <v>74</v>
      </c>
      <c r="M363" s="64" t="s">
        <v>73</v>
      </c>
    </row>
    <row r="364" spans="1:13" ht="16.5" customHeight="1">
      <c r="A364" s="91" t="str">
        <f>O27</f>
        <v>25</v>
      </c>
      <c r="B364" s="45">
        <f>P27</f>
        <v>0</v>
      </c>
      <c r="C364" s="46">
        <f>R27</f>
        <v>0</v>
      </c>
      <c r="D364" s="46">
        <f t="shared" ref="D364:M364" si="36">S27</f>
        <v>0</v>
      </c>
      <c r="E364" s="46">
        <f t="shared" si="36"/>
        <v>0</v>
      </c>
      <c r="F364" s="46">
        <f t="shared" si="36"/>
        <v>0</v>
      </c>
      <c r="G364" s="46">
        <f t="shared" si="36"/>
        <v>0</v>
      </c>
      <c r="H364" s="46">
        <f t="shared" si="36"/>
        <v>0</v>
      </c>
      <c r="I364" s="46">
        <f t="shared" si="36"/>
        <v>0</v>
      </c>
      <c r="J364" s="125" t="e">
        <f t="shared" si="36"/>
        <v>#DIV/0!</v>
      </c>
      <c r="K364" s="47">
        <f t="shared" si="36"/>
        <v>0</v>
      </c>
      <c r="L364" s="90">
        <f t="shared" si="36"/>
        <v>1</v>
      </c>
      <c r="M364" s="58">
        <f t="shared" si="36"/>
        <v>0</v>
      </c>
    </row>
    <row r="365" spans="1:13" ht="16.5" customHeight="1">
      <c r="A365" s="91"/>
      <c r="B365" s="45"/>
      <c r="C365" s="45"/>
      <c r="D365" s="45"/>
      <c r="E365" s="45"/>
      <c r="F365" s="45"/>
      <c r="G365" s="45"/>
      <c r="H365" s="45"/>
      <c r="I365" s="45"/>
      <c r="J365" s="52"/>
      <c r="K365" s="45"/>
      <c r="L365" s="45"/>
      <c r="M365" s="92"/>
    </row>
    <row r="366" spans="1:13" ht="16.5" customHeight="1">
      <c r="A366" s="91"/>
      <c r="B366" s="45" t="s">
        <v>58</v>
      </c>
      <c r="C366" s="45">
        <f>$R$38</f>
        <v>0</v>
      </c>
      <c r="D366" s="45">
        <f>$S$38</f>
        <v>0</v>
      </c>
      <c r="E366" s="45">
        <f>$T$38</f>
        <v>0</v>
      </c>
      <c r="F366" s="45">
        <f>$U$38</f>
        <v>0</v>
      </c>
      <c r="G366" s="45">
        <f>$V$38</f>
        <v>0</v>
      </c>
      <c r="H366" s="45">
        <f>$W$38</f>
        <v>0</v>
      </c>
      <c r="I366" s="45">
        <f>$X$38</f>
        <v>0</v>
      </c>
      <c r="J366" s="52">
        <f>$Y$38</f>
        <v>0</v>
      </c>
      <c r="K366" s="45"/>
      <c r="L366" s="45"/>
      <c r="M366" s="92"/>
    </row>
    <row r="367" spans="1:13" ht="16.5" customHeight="1">
      <c r="A367" s="91"/>
      <c r="B367" s="45" t="s">
        <v>59</v>
      </c>
      <c r="C367" s="45">
        <f>$R$39</f>
        <v>0</v>
      </c>
      <c r="D367" s="45">
        <f>$S$39</f>
        <v>0</v>
      </c>
      <c r="E367" s="45">
        <f>$T$39</f>
        <v>0</v>
      </c>
      <c r="F367" s="45">
        <f>$U$39</f>
        <v>0</v>
      </c>
      <c r="G367" s="45">
        <f>$V$39</f>
        <v>0</v>
      </c>
      <c r="H367" s="45">
        <f>$W$39</f>
        <v>0</v>
      </c>
      <c r="I367" s="45">
        <f>$X$39</f>
        <v>0</v>
      </c>
      <c r="J367" s="52">
        <f>$Y$39</f>
        <v>0</v>
      </c>
      <c r="K367" s="45"/>
      <c r="L367" s="45"/>
      <c r="M367" s="92"/>
    </row>
    <row r="368" spans="1:13" ht="16.5" customHeight="1">
      <c r="A368" s="91"/>
      <c r="B368" s="45" t="s">
        <v>60</v>
      </c>
      <c r="C368" s="45">
        <f>$R$40</f>
        <v>0</v>
      </c>
      <c r="D368" s="45">
        <f>$S$40</f>
        <v>0</v>
      </c>
      <c r="E368" s="45">
        <f>$T$40</f>
        <v>0</v>
      </c>
      <c r="F368" s="45">
        <f>$U$40</f>
        <v>0</v>
      </c>
      <c r="G368" s="45">
        <f>$V$40</f>
        <v>0</v>
      </c>
      <c r="H368" s="45">
        <f>$W$40</f>
        <v>0</v>
      </c>
      <c r="I368" s="45">
        <f>$X$40</f>
        <v>0</v>
      </c>
      <c r="J368" s="52">
        <f>$Y$40</f>
        <v>0</v>
      </c>
      <c r="K368" s="45"/>
      <c r="L368" s="45"/>
      <c r="M368" s="92"/>
    </row>
    <row r="369" spans="1:13" ht="16.5" customHeight="1">
      <c r="A369" s="91"/>
      <c r="B369" s="45" t="s">
        <v>61</v>
      </c>
      <c r="C369" s="45">
        <f>$R$41</f>
        <v>0</v>
      </c>
      <c r="D369" s="45">
        <f>$S$41</f>
        <v>0</v>
      </c>
      <c r="E369" s="45">
        <f>$T$41</f>
        <v>0</v>
      </c>
      <c r="F369" s="45">
        <f>$U$41</f>
        <v>0</v>
      </c>
      <c r="G369" s="45">
        <f>$V$41</f>
        <v>0</v>
      </c>
      <c r="H369" s="45">
        <f>$W$41</f>
        <v>0</v>
      </c>
      <c r="I369" s="45">
        <f>$X$41</f>
        <v>0</v>
      </c>
      <c r="J369" s="52">
        <f>$Y$41</f>
        <v>0</v>
      </c>
      <c r="K369" s="45"/>
      <c r="L369" s="45"/>
      <c r="M369" s="92"/>
    </row>
    <row r="370" spans="1:13" ht="16.5" customHeight="1">
      <c r="A370" s="91"/>
      <c r="B370" s="45" t="s">
        <v>103</v>
      </c>
      <c r="C370" s="45">
        <f>$R$42</f>
        <v>0</v>
      </c>
      <c r="D370" s="45">
        <f>$S$42</f>
        <v>0</v>
      </c>
      <c r="E370" s="45">
        <f>$T$42</f>
        <v>0</v>
      </c>
      <c r="F370" s="45">
        <f>$U$42</f>
        <v>0</v>
      </c>
      <c r="G370" s="45">
        <f>$V$42</f>
        <v>0</v>
      </c>
      <c r="H370" s="45">
        <f>$W$42</f>
        <v>0</v>
      </c>
      <c r="I370" s="45">
        <f>$X$42</f>
        <v>0</v>
      </c>
      <c r="J370" s="52">
        <f>$Y$42</f>
        <v>0</v>
      </c>
      <c r="K370" s="45"/>
      <c r="L370" s="45"/>
      <c r="M370" s="92"/>
    </row>
    <row r="371" spans="1:13" ht="16.5" customHeight="1">
      <c r="A371" s="91"/>
      <c r="B371" s="45" t="s">
        <v>62</v>
      </c>
      <c r="C371" s="45">
        <f>$R$43</f>
        <v>0</v>
      </c>
      <c r="D371" s="45">
        <f>$S$43</f>
        <v>0</v>
      </c>
      <c r="E371" s="45">
        <f>$T$43</f>
        <v>0</v>
      </c>
      <c r="F371" s="45">
        <f>$U$43</f>
        <v>0</v>
      </c>
      <c r="G371" s="45">
        <f>$V$43</f>
        <v>0</v>
      </c>
      <c r="H371" s="45">
        <f>$W$43</f>
        <v>0</v>
      </c>
      <c r="I371" s="45">
        <f>$X$43</f>
        <v>0</v>
      </c>
      <c r="J371" s="96">
        <f>$Y$43</f>
        <v>0</v>
      </c>
      <c r="K371" s="45"/>
      <c r="L371" s="45"/>
      <c r="M371" s="92"/>
    </row>
    <row r="372" spans="1:13" ht="16.5" customHeight="1">
      <c r="A372" s="91"/>
      <c r="B372" s="45" t="s">
        <v>63</v>
      </c>
      <c r="C372" s="45" t="e">
        <f>$R$44</f>
        <v>#DIV/0!</v>
      </c>
      <c r="D372" s="45" t="e">
        <f>$S$44</f>
        <v>#DIV/0!</v>
      </c>
      <c r="E372" s="45" t="e">
        <f>$T$44</f>
        <v>#DIV/0!</v>
      </c>
      <c r="F372" s="45" t="e">
        <f>$U$44</f>
        <v>#DIV/0!</v>
      </c>
      <c r="G372" s="45" t="e">
        <f>$V$44</f>
        <v>#DIV/0!</v>
      </c>
      <c r="H372" s="45" t="e">
        <f>$W$44</f>
        <v>#DIV/0!</v>
      </c>
      <c r="I372" s="94" t="e">
        <f>$X$44</f>
        <v>#DIV/0!</v>
      </c>
      <c r="J372" s="96" t="s">
        <v>97</v>
      </c>
      <c r="K372" s="129"/>
      <c r="L372" s="129"/>
      <c r="M372" s="130"/>
    </row>
    <row r="373" spans="1:13" ht="16.5" customHeight="1" thickBot="1">
      <c r="A373" s="93"/>
      <c r="B373" s="73" t="s">
        <v>64</v>
      </c>
      <c r="C373" s="73" t="e">
        <f>$R$45</f>
        <v>#DIV/0!</v>
      </c>
      <c r="D373" s="73" t="e">
        <f>$S$45</f>
        <v>#DIV/0!</v>
      </c>
      <c r="E373" s="73" t="e">
        <f>$T$45</f>
        <v>#DIV/0!</v>
      </c>
      <c r="F373" s="73" t="e">
        <f>$U$45</f>
        <v>#DIV/0!</v>
      </c>
      <c r="G373" s="73" t="e">
        <f>$V$45</f>
        <v>#DIV/0!</v>
      </c>
      <c r="H373" s="73" t="e">
        <f>$W$45</f>
        <v>#DIV/0!</v>
      </c>
      <c r="I373" s="95" t="e">
        <f>$X$45</f>
        <v>#DIV/0!</v>
      </c>
      <c r="J373" s="97" t="s">
        <v>98</v>
      </c>
      <c r="K373" s="131"/>
      <c r="L373" s="131"/>
      <c r="M373" s="132"/>
    </row>
    <row r="374" spans="1:13" ht="16.5" customHeight="1">
      <c r="A374" s="41"/>
      <c r="C374" s="41"/>
      <c r="D374" s="41"/>
      <c r="E374" s="41"/>
      <c r="F374" s="41"/>
      <c r="G374" s="41"/>
      <c r="H374" s="41"/>
      <c r="I374" s="41"/>
      <c r="K374" s="41"/>
      <c r="L374" s="41"/>
      <c r="M374" s="42"/>
    </row>
    <row r="375" spans="1:13" ht="16.5" customHeight="1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9"/>
    </row>
    <row r="376" spans="1:13" ht="16.5" customHeight="1">
      <c r="A376" s="133" t="str">
        <f>$A$1</f>
        <v>嘉義縣立嘉新國民中學○○上學期期末考</v>
      </c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</row>
    <row r="377" spans="1:13" ht="16.5" customHeight="1" thickBo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2"/>
    </row>
    <row r="378" spans="1:13" ht="16.5" customHeight="1">
      <c r="A378" s="43" t="s">
        <v>0</v>
      </c>
      <c r="B378" s="62" t="s">
        <v>1</v>
      </c>
      <c r="C378" s="62" t="s">
        <v>90</v>
      </c>
      <c r="D378" s="62" t="s">
        <v>91</v>
      </c>
      <c r="E378" s="62" t="s">
        <v>92</v>
      </c>
      <c r="F378" s="62" t="s">
        <v>93</v>
      </c>
      <c r="G378" s="62" t="s">
        <v>94</v>
      </c>
      <c r="H378" s="62" t="s">
        <v>95</v>
      </c>
      <c r="I378" s="62" t="s">
        <v>96</v>
      </c>
      <c r="J378" s="62" t="s">
        <v>72</v>
      </c>
      <c r="K378" s="62" t="s">
        <v>89</v>
      </c>
      <c r="L378" s="62" t="s">
        <v>74</v>
      </c>
      <c r="M378" s="64" t="s">
        <v>73</v>
      </c>
    </row>
    <row r="379" spans="1:13" ht="16.5" customHeight="1">
      <c r="A379" s="91" t="str">
        <f>O28</f>
        <v>26</v>
      </c>
      <c r="B379" s="45">
        <f>P28</f>
        <v>0</v>
      </c>
      <c r="C379" s="46">
        <f>R28</f>
        <v>0</v>
      </c>
      <c r="D379" s="46">
        <f t="shared" ref="D379:M379" si="37">S28</f>
        <v>0</v>
      </c>
      <c r="E379" s="46">
        <f t="shared" si="37"/>
        <v>0</v>
      </c>
      <c r="F379" s="46">
        <f t="shared" si="37"/>
        <v>0</v>
      </c>
      <c r="G379" s="46">
        <f t="shared" si="37"/>
        <v>0</v>
      </c>
      <c r="H379" s="46">
        <f t="shared" si="37"/>
        <v>0</v>
      </c>
      <c r="I379" s="46">
        <f t="shared" si="37"/>
        <v>0</v>
      </c>
      <c r="J379" s="125" t="e">
        <f t="shared" si="37"/>
        <v>#DIV/0!</v>
      </c>
      <c r="K379" s="47">
        <f t="shared" si="37"/>
        <v>0</v>
      </c>
      <c r="L379" s="90">
        <f t="shared" si="37"/>
        <v>1</v>
      </c>
      <c r="M379" s="58">
        <f t="shared" si="37"/>
        <v>0</v>
      </c>
    </row>
    <row r="380" spans="1:13" ht="16.5" customHeight="1">
      <c r="A380" s="91"/>
      <c r="B380" s="45"/>
      <c r="C380" s="45"/>
      <c r="D380" s="45"/>
      <c r="E380" s="45"/>
      <c r="F380" s="45"/>
      <c r="G380" s="45"/>
      <c r="H380" s="45"/>
      <c r="I380" s="45"/>
      <c r="J380" s="52"/>
      <c r="K380" s="45"/>
      <c r="L380" s="45"/>
      <c r="M380" s="92"/>
    </row>
    <row r="381" spans="1:13" ht="16.5" customHeight="1">
      <c r="A381" s="91"/>
      <c r="B381" s="45" t="s">
        <v>58</v>
      </c>
      <c r="C381" s="45">
        <f>$R$38</f>
        <v>0</v>
      </c>
      <c r="D381" s="45">
        <f>$S$38</f>
        <v>0</v>
      </c>
      <c r="E381" s="45">
        <f>$T$38</f>
        <v>0</v>
      </c>
      <c r="F381" s="45">
        <f>$U$38</f>
        <v>0</v>
      </c>
      <c r="G381" s="45">
        <f>$V$38</f>
        <v>0</v>
      </c>
      <c r="H381" s="45">
        <f>$W$38</f>
        <v>0</v>
      </c>
      <c r="I381" s="45">
        <f>$X$38</f>
        <v>0</v>
      </c>
      <c r="J381" s="52">
        <f>$Y$38</f>
        <v>0</v>
      </c>
      <c r="K381" s="45"/>
      <c r="L381" s="45"/>
      <c r="M381" s="92"/>
    </row>
    <row r="382" spans="1:13" ht="16.5" customHeight="1">
      <c r="A382" s="91"/>
      <c r="B382" s="45" t="s">
        <v>59</v>
      </c>
      <c r="C382" s="45">
        <f>$R$39</f>
        <v>0</v>
      </c>
      <c r="D382" s="45">
        <f>$S$39</f>
        <v>0</v>
      </c>
      <c r="E382" s="45">
        <f>$T$39</f>
        <v>0</v>
      </c>
      <c r="F382" s="45">
        <f>$U$39</f>
        <v>0</v>
      </c>
      <c r="G382" s="45">
        <f>$V$39</f>
        <v>0</v>
      </c>
      <c r="H382" s="45">
        <f>$W$39</f>
        <v>0</v>
      </c>
      <c r="I382" s="45">
        <f>$X$39</f>
        <v>0</v>
      </c>
      <c r="J382" s="52">
        <f>$Y$39</f>
        <v>0</v>
      </c>
      <c r="K382" s="45"/>
      <c r="L382" s="45"/>
      <c r="M382" s="92"/>
    </row>
    <row r="383" spans="1:13" ht="16.5" customHeight="1">
      <c r="A383" s="91"/>
      <c r="B383" s="45" t="s">
        <v>60</v>
      </c>
      <c r="C383" s="45">
        <f>$R$40</f>
        <v>0</v>
      </c>
      <c r="D383" s="45">
        <f>$S$40</f>
        <v>0</v>
      </c>
      <c r="E383" s="45">
        <f>$T$40</f>
        <v>0</v>
      </c>
      <c r="F383" s="45">
        <f>$U$40</f>
        <v>0</v>
      </c>
      <c r="G383" s="45">
        <f>$V$40</f>
        <v>0</v>
      </c>
      <c r="H383" s="45">
        <f>$W$40</f>
        <v>0</v>
      </c>
      <c r="I383" s="45">
        <f>$X$40</f>
        <v>0</v>
      </c>
      <c r="J383" s="52">
        <f>$Y$40</f>
        <v>0</v>
      </c>
      <c r="K383" s="45"/>
      <c r="L383" s="45"/>
      <c r="M383" s="92"/>
    </row>
    <row r="384" spans="1:13" ht="16.5" customHeight="1">
      <c r="A384" s="91"/>
      <c r="B384" s="45" t="s">
        <v>61</v>
      </c>
      <c r="C384" s="45">
        <f>$R$41</f>
        <v>0</v>
      </c>
      <c r="D384" s="45">
        <f>$S$41</f>
        <v>0</v>
      </c>
      <c r="E384" s="45">
        <f>$T$41</f>
        <v>0</v>
      </c>
      <c r="F384" s="45">
        <f>$U$41</f>
        <v>0</v>
      </c>
      <c r="G384" s="45">
        <f>$V$41</f>
        <v>0</v>
      </c>
      <c r="H384" s="45">
        <f>$W$41</f>
        <v>0</v>
      </c>
      <c r="I384" s="45">
        <f>$X$41</f>
        <v>0</v>
      </c>
      <c r="J384" s="52">
        <f>$Y$41</f>
        <v>0</v>
      </c>
      <c r="K384" s="45"/>
      <c r="L384" s="45"/>
      <c r="M384" s="92"/>
    </row>
    <row r="385" spans="1:13" ht="16.5" customHeight="1">
      <c r="A385" s="91"/>
      <c r="B385" s="45" t="s">
        <v>103</v>
      </c>
      <c r="C385" s="45">
        <f>$R$42</f>
        <v>0</v>
      </c>
      <c r="D385" s="45">
        <f>$S$42</f>
        <v>0</v>
      </c>
      <c r="E385" s="45">
        <f>$T$42</f>
        <v>0</v>
      </c>
      <c r="F385" s="45">
        <f>$U$42</f>
        <v>0</v>
      </c>
      <c r="G385" s="45">
        <f>$V$42</f>
        <v>0</v>
      </c>
      <c r="H385" s="45">
        <f>$W$42</f>
        <v>0</v>
      </c>
      <c r="I385" s="45">
        <f>$X$42</f>
        <v>0</v>
      </c>
      <c r="J385" s="52">
        <f>$Y$42</f>
        <v>0</v>
      </c>
      <c r="K385" s="45"/>
      <c r="L385" s="45"/>
      <c r="M385" s="92"/>
    </row>
    <row r="386" spans="1:13" ht="16.5" customHeight="1">
      <c r="A386" s="91"/>
      <c r="B386" s="45" t="s">
        <v>62</v>
      </c>
      <c r="C386" s="45">
        <f>$R$43</f>
        <v>0</v>
      </c>
      <c r="D386" s="45">
        <f>$S$43</f>
        <v>0</v>
      </c>
      <c r="E386" s="45">
        <f>$T$43</f>
        <v>0</v>
      </c>
      <c r="F386" s="45">
        <f>$U$43</f>
        <v>0</v>
      </c>
      <c r="G386" s="45">
        <f>$V$43</f>
        <v>0</v>
      </c>
      <c r="H386" s="45">
        <f>$W$43</f>
        <v>0</v>
      </c>
      <c r="I386" s="45">
        <f>$X$43</f>
        <v>0</v>
      </c>
      <c r="J386" s="96">
        <f>$Y$43</f>
        <v>0</v>
      </c>
      <c r="K386" s="45"/>
      <c r="L386" s="45"/>
      <c r="M386" s="92"/>
    </row>
    <row r="387" spans="1:13" ht="16.5" customHeight="1">
      <c r="A387" s="91"/>
      <c r="B387" s="45" t="s">
        <v>63</v>
      </c>
      <c r="C387" s="45" t="e">
        <f>$R$44</f>
        <v>#DIV/0!</v>
      </c>
      <c r="D387" s="45" t="e">
        <f>$S$44</f>
        <v>#DIV/0!</v>
      </c>
      <c r="E387" s="45" t="e">
        <f>$T$44</f>
        <v>#DIV/0!</v>
      </c>
      <c r="F387" s="45" t="e">
        <f>$U$44</f>
        <v>#DIV/0!</v>
      </c>
      <c r="G387" s="45" t="e">
        <f>$V$44</f>
        <v>#DIV/0!</v>
      </c>
      <c r="H387" s="45" t="e">
        <f>$W$44</f>
        <v>#DIV/0!</v>
      </c>
      <c r="I387" s="94" t="e">
        <f>$X$44</f>
        <v>#DIV/0!</v>
      </c>
      <c r="J387" s="96" t="s">
        <v>97</v>
      </c>
      <c r="K387" s="129"/>
      <c r="L387" s="129"/>
      <c r="M387" s="130"/>
    </row>
    <row r="388" spans="1:13" ht="16.5" customHeight="1" thickBot="1">
      <c r="A388" s="93"/>
      <c r="B388" s="73" t="s">
        <v>64</v>
      </c>
      <c r="C388" s="73" t="e">
        <f>$R$45</f>
        <v>#DIV/0!</v>
      </c>
      <c r="D388" s="73" t="e">
        <f>$S$45</f>
        <v>#DIV/0!</v>
      </c>
      <c r="E388" s="73" t="e">
        <f>$T$45</f>
        <v>#DIV/0!</v>
      </c>
      <c r="F388" s="73" t="e">
        <f>$U$45</f>
        <v>#DIV/0!</v>
      </c>
      <c r="G388" s="73" t="e">
        <f>$V$45</f>
        <v>#DIV/0!</v>
      </c>
      <c r="H388" s="73" t="e">
        <f>$W$45</f>
        <v>#DIV/0!</v>
      </c>
      <c r="I388" s="95" t="e">
        <f>$X$45</f>
        <v>#DIV/0!</v>
      </c>
      <c r="J388" s="97" t="s">
        <v>98</v>
      </c>
      <c r="K388" s="131"/>
      <c r="L388" s="131"/>
      <c r="M388" s="132"/>
    </row>
    <row r="389" spans="1:13" ht="16.5" customHeight="1">
      <c r="A389" s="41"/>
      <c r="C389" s="41"/>
      <c r="D389" s="41"/>
      <c r="E389" s="41"/>
      <c r="F389" s="41"/>
      <c r="G389" s="41"/>
      <c r="H389" s="41"/>
      <c r="I389" s="41"/>
      <c r="K389" s="41"/>
      <c r="L389" s="41"/>
      <c r="M389" s="42"/>
    </row>
    <row r="390" spans="1:13" ht="16.5" customHeight="1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9"/>
    </row>
    <row r="391" spans="1:13" ht="16.5" customHeight="1">
      <c r="A391" s="133" t="str">
        <f>$A$1</f>
        <v>嘉義縣立嘉新國民中學○○上學期期末考</v>
      </c>
      <c r="B391" s="133"/>
      <c r="C391" s="133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</row>
    <row r="392" spans="1:13" ht="16.5" customHeight="1" thickBo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2"/>
    </row>
    <row r="393" spans="1:13" ht="16.5" customHeight="1">
      <c r="A393" s="43" t="s">
        <v>0</v>
      </c>
      <c r="B393" s="62" t="s">
        <v>1</v>
      </c>
      <c r="C393" s="62" t="s">
        <v>90</v>
      </c>
      <c r="D393" s="62" t="s">
        <v>91</v>
      </c>
      <c r="E393" s="62" t="s">
        <v>92</v>
      </c>
      <c r="F393" s="62" t="s">
        <v>93</v>
      </c>
      <c r="G393" s="62" t="s">
        <v>94</v>
      </c>
      <c r="H393" s="62" t="s">
        <v>95</v>
      </c>
      <c r="I393" s="62" t="s">
        <v>96</v>
      </c>
      <c r="J393" s="62" t="s">
        <v>72</v>
      </c>
      <c r="K393" s="62" t="s">
        <v>89</v>
      </c>
      <c r="L393" s="62" t="s">
        <v>74</v>
      </c>
      <c r="M393" s="64" t="s">
        <v>73</v>
      </c>
    </row>
    <row r="394" spans="1:13" ht="16.5" customHeight="1">
      <c r="A394" s="91" t="str">
        <f>O29</f>
        <v>27</v>
      </c>
      <c r="B394" s="45">
        <f>P29</f>
        <v>0</v>
      </c>
      <c r="C394" s="46">
        <f>R29</f>
        <v>0</v>
      </c>
      <c r="D394" s="46">
        <f t="shared" ref="D394:M394" si="38">S29</f>
        <v>0</v>
      </c>
      <c r="E394" s="46">
        <f t="shared" si="38"/>
        <v>0</v>
      </c>
      <c r="F394" s="46">
        <f t="shared" si="38"/>
        <v>0</v>
      </c>
      <c r="G394" s="46">
        <f t="shared" si="38"/>
        <v>0</v>
      </c>
      <c r="H394" s="46">
        <f t="shared" si="38"/>
        <v>0</v>
      </c>
      <c r="I394" s="46">
        <f t="shared" si="38"/>
        <v>0</v>
      </c>
      <c r="J394" s="125" t="e">
        <f t="shared" si="38"/>
        <v>#DIV/0!</v>
      </c>
      <c r="K394" s="47">
        <f t="shared" si="38"/>
        <v>0</v>
      </c>
      <c r="L394" s="90">
        <f t="shared" si="38"/>
        <v>1</v>
      </c>
      <c r="M394" s="58">
        <f t="shared" si="38"/>
        <v>0</v>
      </c>
    </row>
    <row r="395" spans="1:13" ht="16.5" customHeight="1">
      <c r="A395" s="91"/>
      <c r="B395" s="45"/>
      <c r="C395" s="45"/>
      <c r="D395" s="45"/>
      <c r="E395" s="45"/>
      <c r="F395" s="45"/>
      <c r="G395" s="45"/>
      <c r="H395" s="45"/>
      <c r="I395" s="45"/>
      <c r="J395" s="52"/>
      <c r="K395" s="45"/>
      <c r="L395" s="45"/>
      <c r="M395" s="92"/>
    </row>
    <row r="396" spans="1:13" ht="16.5" customHeight="1">
      <c r="A396" s="91"/>
      <c r="B396" s="45" t="s">
        <v>58</v>
      </c>
      <c r="C396" s="45">
        <f>$R$38</f>
        <v>0</v>
      </c>
      <c r="D396" s="45">
        <f>$S$38</f>
        <v>0</v>
      </c>
      <c r="E396" s="45">
        <f>$T$38</f>
        <v>0</v>
      </c>
      <c r="F396" s="45">
        <f>$U$38</f>
        <v>0</v>
      </c>
      <c r="G396" s="45">
        <f>$V$38</f>
        <v>0</v>
      </c>
      <c r="H396" s="45">
        <f>$W$38</f>
        <v>0</v>
      </c>
      <c r="I396" s="45">
        <f>$X$38</f>
        <v>0</v>
      </c>
      <c r="J396" s="52">
        <f>$Y$38</f>
        <v>0</v>
      </c>
      <c r="K396" s="45"/>
      <c r="L396" s="45"/>
      <c r="M396" s="92"/>
    </row>
    <row r="397" spans="1:13" ht="16.5" customHeight="1">
      <c r="A397" s="91"/>
      <c r="B397" s="45" t="s">
        <v>59</v>
      </c>
      <c r="C397" s="45">
        <f>$R$39</f>
        <v>0</v>
      </c>
      <c r="D397" s="45">
        <f>$S$39</f>
        <v>0</v>
      </c>
      <c r="E397" s="45">
        <f>$T$39</f>
        <v>0</v>
      </c>
      <c r="F397" s="45">
        <f>$U$39</f>
        <v>0</v>
      </c>
      <c r="G397" s="45">
        <f>$V$39</f>
        <v>0</v>
      </c>
      <c r="H397" s="45">
        <f>$W$39</f>
        <v>0</v>
      </c>
      <c r="I397" s="45">
        <f>$X$39</f>
        <v>0</v>
      </c>
      <c r="J397" s="52">
        <f>$Y$39</f>
        <v>0</v>
      </c>
      <c r="K397" s="45"/>
      <c r="L397" s="45"/>
      <c r="M397" s="92"/>
    </row>
    <row r="398" spans="1:13" ht="16.5" customHeight="1">
      <c r="A398" s="91"/>
      <c r="B398" s="45" t="s">
        <v>60</v>
      </c>
      <c r="C398" s="45">
        <f>$R$40</f>
        <v>0</v>
      </c>
      <c r="D398" s="45">
        <f>$S$40</f>
        <v>0</v>
      </c>
      <c r="E398" s="45">
        <f>$T$40</f>
        <v>0</v>
      </c>
      <c r="F398" s="45">
        <f>$U$40</f>
        <v>0</v>
      </c>
      <c r="G398" s="45">
        <f>$V$40</f>
        <v>0</v>
      </c>
      <c r="H398" s="45">
        <f>$W$40</f>
        <v>0</v>
      </c>
      <c r="I398" s="45">
        <f>$X$40</f>
        <v>0</v>
      </c>
      <c r="J398" s="52">
        <f>$Y$40</f>
        <v>0</v>
      </c>
      <c r="K398" s="45"/>
      <c r="L398" s="45"/>
      <c r="M398" s="92"/>
    </row>
    <row r="399" spans="1:13" ht="16.5" customHeight="1">
      <c r="A399" s="91"/>
      <c r="B399" s="45" t="s">
        <v>61</v>
      </c>
      <c r="C399" s="45">
        <f>$R$41</f>
        <v>0</v>
      </c>
      <c r="D399" s="45">
        <f>$S$41</f>
        <v>0</v>
      </c>
      <c r="E399" s="45">
        <f>$T$41</f>
        <v>0</v>
      </c>
      <c r="F399" s="45">
        <f>$U$41</f>
        <v>0</v>
      </c>
      <c r="G399" s="45">
        <f>$V$41</f>
        <v>0</v>
      </c>
      <c r="H399" s="45">
        <f>$W$41</f>
        <v>0</v>
      </c>
      <c r="I399" s="45">
        <f>$X$41</f>
        <v>0</v>
      </c>
      <c r="J399" s="52">
        <f>$Y$41</f>
        <v>0</v>
      </c>
      <c r="K399" s="45"/>
      <c r="L399" s="45"/>
      <c r="M399" s="92"/>
    </row>
    <row r="400" spans="1:13" ht="16.5" customHeight="1">
      <c r="A400" s="91"/>
      <c r="B400" s="45" t="s">
        <v>103</v>
      </c>
      <c r="C400" s="45">
        <f>$R$42</f>
        <v>0</v>
      </c>
      <c r="D400" s="45">
        <f>$S$42</f>
        <v>0</v>
      </c>
      <c r="E400" s="45">
        <f>$T$42</f>
        <v>0</v>
      </c>
      <c r="F400" s="45">
        <f>$U$42</f>
        <v>0</v>
      </c>
      <c r="G400" s="45">
        <f>$V$42</f>
        <v>0</v>
      </c>
      <c r="H400" s="45">
        <f>$W$42</f>
        <v>0</v>
      </c>
      <c r="I400" s="45">
        <f>$X$42</f>
        <v>0</v>
      </c>
      <c r="J400" s="52">
        <f>$Y$42</f>
        <v>0</v>
      </c>
      <c r="K400" s="45"/>
      <c r="L400" s="45"/>
      <c r="M400" s="92"/>
    </row>
    <row r="401" spans="1:13" ht="16.5" customHeight="1">
      <c r="A401" s="91"/>
      <c r="B401" s="45" t="s">
        <v>62</v>
      </c>
      <c r="C401" s="45">
        <f>$R$43</f>
        <v>0</v>
      </c>
      <c r="D401" s="45">
        <f>$S$43</f>
        <v>0</v>
      </c>
      <c r="E401" s="45">
        <f>$T$43</f>
        <v>0</v>
      </c>
      <c r="F401" s="45">
        <f>$U$43</f>
        <v>0</v>
      </c>
      <c r="G401" s="45">
        <f>$V$43</f>
        <v>0</v>
      </c>
      <c r="H401" s="45">
        <f>$W$43</f>
        <v>0</v>
      </c>
      <c r="I401" s="45">
        <f>$X$43</f>
        <v>0</v>
      </c>
      <c r="J401" s="96">
        <f>$Y$43</f>
        <v>0</v>
      </c>
      <c r="K401" s="45"/>
      <c r="L401" s="45"/>
      <c r="M401" s="92"/>
    </row>
    <row r="402" spans="1:13" ht="16.5" customHeight="1">
      <c r="A402" s="91"/>
      <c r="B402" s="45" t="s">
        <v>63</v>
      </c>
      <c r="C402" s="45" t="e">
        <f>$R$44</f>
        <v>#DIV/0!</v>
      </c>
      <c r="D402" s="45" t="e">
        <f>$S$44</f>
        <v>#DIV/0!</v>
      </c>
      <c r="E402" s="45" t="e">
        <f>$T$44</f>
        <v>#DIV/0!</v>
      </c>
      <c r="F402" s="45" t="e">
        <f>$U$44</f>
        <v>#DIV/0!</v>
      </c>
      <c r="G402" s="45" t="e">
        <f>$V$44</f>
        <v>#DIV/0!</v>
      </c>
      <c r="H402" s="45" t="e">
        <f>$W$44</f>
        <v>#DIV/0!</v>
      </c>
      <c r="I402" s="94" t="e">
        <f>$X$44</f>
        <v>#DIV/0!</v>
      </c>
      <c r="J402" s="96" t="s">
        <v>97</v>
      </c>
      <c r="K402" s="129"/>
      <c r="L402" s="129"/>
      <c r="M402" s="130"/>
    </row>
    <row r="403" spans="1:13" ht="16.5" customHeight="1" thickBot="1">
      <c r="A403" s="93"/>
      <c r="B403" s="73" t="s">
        <v>64</v>
      </c>
      <c r="C403" s="73" t="e">
        <f>$R$45</f>
        <v>#DIV/0!</v>
      </c>
      <c r="D403" s="73" t="e">
        <f>$S$45</f>
        <v>#DIV/0!</v>
      </c>
      <c r="E403" s="73" t="e">
        <f>$T$45</f>
        <v>#DIV/0!</v>
      </c>
      <c r="F403" s="73" t="e">
        <f>$U$45</f>
        <v>#DIV/0!</v>
      </c>
      <c r="G403" s="73" t="e">
        <f>$V$45</f>
        <v>#DIV/0!</v>
      </c>
      <c r="H403" s="73" t="e">
        <f>$W$45</f>
        <v>#DIV/0!</v>
      </c>
      <c r="I403" s="95" t="e">
        <f>$X$45</f>
        <v>#DIV/0!</v>
      </c>
      <c r="J403" s="97" t="s">
        <v>98</v>
      </c>
      <c r="K403" s="131"/>
      <c r="L403" s="131"/>
      <c r="M403" s="132"/>
    </row>
    <row r="404" spans="1:13" ht="16.5" customHeight="1">
      <c r="A404" s="41"/>
      <c r="C404" s="41"/>
      <c r="D404" s="41"/>
      <c r="E404" s="41"/>
      <c r="F404" s="41"/>
      <c r="G404" s="41"/>
      <c r="H404" s="41"/>
      <c r="I404" s="41"/>
      <c r="K404" s="41"/>
      <c r="L404" s="41"/>
      <c r="M404" s="42"/>
    </row>
    <row r="405" spans="1:13" ht="16.5" customHeight="1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9"/>
    </row>
    <row r="406" spans="1:13" ht="16.5" customHeight="1">
      <c r="A406" s="133" t="str">
        <f>$A$1</f>
        <v>嘉義縣立嘉新國民中學○○上學期期末考</v>
      </c>
      <c r="B406" s="133"/>
      <c r="C406" s="133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</row>
    <row r="407" spans="1:13" ht="16.5" customHeight="1" thickBo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2"/>
    </row>
    <row r="408" spans="1:13" ht="16.5" customHeight="1">
      <c r="A408" s="43" t="s">
        <v>0</v>
      </c>
      <c r="B408" s="62" t="s">
        <v>1</v>
      </c>
      <c r="C408" s="62" t="s">
        <v>90</v>
      </c>
      <c r="D408" s="62" t="s">
        <v>91</v>
      </c>
      <c r="E408" s="62" t="s">
        <v>92</v>
      </c>
      <c r="F408" s="62" t="s">
        <v>93</v>
      </c>
      <c r="G408" s="62" t="s">
        <v>94</v>
      </c>
      <c r="H408" s="62" t="s">
        <v>95</v>
      </c>
      <c r="I408" s="62" t="s">
        <v>96</v>
      </c>
      <c r="J408" s="62" t="s">
        <v>72</v>
      </c>
      <c r="K408" s="62" t="s">
        <v>89</v>
      </c>
      <c r="L408" s="62" t="s">
        <v>74</v>
      </c>
      <c r="M408" s="64" t="s">
        <v>73</v>
      </c>
    </row>
    <row r="409" spans="1:13" ht="16.5" customHeight="1">
      <c r="A409" s="91" t="str">
        <f>O30</f>
        <v>28</v>
      </c>
      <c r="B409" s="45">
        <f>P30</f>
        <v>0</v>
      </c>
      <c r="C409" s="46">
        <f>R30</f>
        <v>0</v>
      </c>
      <c r="D409" s="46">
        <f t="shared" ref="D409:M409" si="39">S30</f>
        <v>0</v>
      </c>
      <c r="E409" s="46">
        <f t="shared" si="39"/>
        <v>0</v>
      </c>
      <c r="F409" s="46">
        <f t="shared" si="39"/>
        <v>0</v>
      </c>
      <c r="G409" s="46">
        <f t="shared" si="39"/>
        <v>0</v>
      </c>
      <c r="H409" s="46">
        <f t="shared" si="39"/>
        <v>0</v>
      </c>
      <c r="I409" s="46">
        <f t="shared" si="39"/>
        <v>0</v>
      </c>
      <c r="J409" s="125" t="e">
        <f t="shared" si="39"/>
        <v>#DIV/0!</v>
      </c>
      <c r="K409" s="47">
        <f t="shared" si="39"/>
        <v>0</v>
      </c>
      <c r="L409" s="90">
        <f t="shared" si="39"/>
        <v>1</v>
      </c>
      <c r="M409" s="58">
        <f t="shared" si="39"/>
        <v>0</v>
      </c>
    </row>
    <row r="410" spans="1:13" ht="16.5" customHeight="1">
      <c r="A410" s="91"/>
      <c r="B410" s="45"/>
      <c r="C410" s="45"/>
      <c r="D410" s="45"/>
      <c r="E410" s="45"/>
      <c r="F410" s="45"/>
      <c r="G410" s="45"/>
      <c r="H410" s="45"/>
      <c r="I410" s="45"/>
      <c r="J410" s="52"/>
      <c r="K410" s="45"/>
      <c r="L410" s="45"/>
      <c r="M410" s="92"/>
    </row>
    <row r="411" spans="1:13" ht="16.5" customHeight="1">
      <c r="A411" s="91"/>
      <c r="B411" s="45" t="s">
        <v>58</v>
      </c>
      <c r="C411" s="45">
        <f>$R$38</f>
        <v>0</v>
      </c>
      <c r="D411" s="45">
        <f>$S$38</f>
        <v>0</v>
      </c>
      <c r="E411" s="45">
        <f>$T$38</f>
        <v>0</v>
      </c>
      <c r="F411" s="45">
        <f>$U$38</f>
        <v>0</v>
      </c>
      <c r="G411" s="45">
        <f>$V$38</f>
        <v>0</v>
      </c>
      <c r="H411" s="45">
        <f>$W$38</f>
        <v>0</v>
      </c>
      <c r="I411" s="45">
        <f>$X$38</f>
        <v>0</v>
      </c>
      <c r="J411" s="52">
        <f>$Y$38</f>
        <v>0</v>
      </c>
      <c r="K411" s="45"/>
      <c r="L411" s="45"/>
      <c r="M411" s="92"/>
    </row>
    <row r="412" spans="1:13" ht="16.5" customHeight="1">
      <c r="A412" s="91"/>
      <c r="B412" s="45" t="s">
        <v>59</v>
      </c>
      <c r="C412" s="45">
        <f>$R$39</f>
        <v>0</v>
      </c>
      <c r="D412" s="45">
        <f>$S$39</f>
        <v>0</v>
      </c>
      <c r="E412" s="45">
        <f>$T$39</f>
        <v>0</v>
      </c>
      <c r="F412" s="45">
        <f>$U$39</f>
        <v>0</v>
      </c>
      <c r="G412" s="45">
        <f>$V$39</f>
        <v>0</v>
      </c>
      <c r="H412" s="45">
        <f>$W$39</f>
        <v>0</v>
      </c>
      <c r="I412" s="45">
        <f>$X$39</f>
        <v>0</v>
      </c>
      <c r="J412" s="52">
        <f>$Y$39</f>
        <v>0</v>
      </c>
      <c r="K412" s="45"/>
      <c r="L412" s="45"/>
      <c r="M412" s="92"/>
    </row>
    <row r="413" spans="1:13" ht="16.5" customHeight="1">
      <c r="A413" s="91"/>
      <c r="B413" s="45" t="s">
        <v>60</v>
      </c>
      <c r="C413" s="45">
        <f>$R$40</f>
        <v>0</v>
      </c>
      <c r="D413" s="45">
        <f>$S$40</f>
        <v>0</v>
      </c>
      <c r="E413" s="45">
        <f>$T$40</f>
        <v>0</v>
      </c>
      <c r="F413" s="45">
        <f>$U$40</f>
        <v>0</v>
      </c>
      <c r="G413" s="45">
        <f>$V$40</f>
        <v>0</v>
      </c>
      <c r="H413" s="45">
        <f>$W$40</f>
        <v>0</v>
      </c>
      <c r="I413" s="45">
        <f>$X$40</f>
        <v>0</v>
      </c>
      <c r="J413" s="52">
        <f>$Y$40</f>
        <v>0</v>
      </c>
      <c r="K413" s="45"/>
      <c r="L413" s="45"/>
      <c r="M413" s="92"/>
    </row>
    <row r="414" spans="1:13" ht="16.5" customHeight="1">
      <c r="A414" s="91"/>
      <c r="B414" s="45" t="s">
        <v>61</v>
      </c>
      <c r="C414" s="45">
        <f>$R$41</f>
        <v>0</v>
      </c>
      <c r="D414" s="45">
        <f>$S$41</f>
        <v>0</v>
      </c>
      <c r="E414" s="45">
        <f>$T$41</f>
        <v>0</v>
      </c>
      <c r="F414" s="45">
        <f>$U$41</f>
        <v>0</v>
      </c>
      <c r="G414" s="45">
        <f>$V$41</f>
        <v>0</v>
      </c>
      <c r="H414" s="45">
        <f>$W$41</f>
        <v>0</v>
      </c>
      <c r="I414" s="45">
        <f>$X$41</f>
        <v>0</v>
      </c>
      <c r="J414" s="52">
        <f>$Y$41</f>
        <v>0</v>
      </c>
      <c r="K414" s="45"/>
      <c r="L414" s="45"/>
      <c r="M414" s="92"/>
    </row>
    <row r="415" spans="1:13" ht="16.5" customHeight="1">
      <c r="A415" s="91"/>
      <c r="B415" s="45" t="s">
        <v>103</v>
      </c>
      <c r="C415" s="45">
        <f>$R$42</f>
        <v>0</v>
      </c>
      <c r="D415" s="45">
        <f>$S$42</f>
        <v>0</v>
      </c>
      <c r="E415" s="45">
        <f>$T$42</f>
        <v>0</v>
      </c>
      <c r="F415" s="45">
        <f>$U$42</f>
        <v>0</v>
      </c>
      <c r="G415" s="45">
        <f>$V$42</f>
        <v>0</v>
      </c>
      <c r="H415" s="45">
        <f>$W$42</f>
        <v>0</v>
      </c>
      <c r="I415" s="45">
        <f>$X$42</f>
        <v>0</v>
      </c>
      <c r="J415" s="52">
        <f>$Y$42</f>
        <v>0</v>
      </c>
      <c r="K415" s="45"/>
      <c r="L415" s="45"/>
      <c r="M415" s="92"/>
    </row>
    <row r="416" spans="1:13" ht="16.5" customHeight="1">
      <c r="A416" s="91"/>
      <c r="B416" s="45" t="s">
        <v>62</v>
      </c>
      <c r="C416" s="45">
        <f>$R$43</f>
        <v>0</v>
      </c>
      <c r="D416" s="45">
        <f>$S$43</f>
        <v>0</v>
      </c>
      <c r="E416" s="45">
        <f>$T$43</f>
        <v>0</v>
      </c>
      <c r="F416" s="45">
        <f>$U$43</f>
        <v>0</v>
      </c>
      <c r="G416" s="45">
        <f>$V$43</f>
        <v>0</v>
      </c>
      <c r="H416" s="45">
        <f>$W$43</f>
        <v>0</v>
      </c>
      <c r="I416" s="45">
        <f>$X$43</f>
        <v>0</v>
      </c>
      <c r="J416" s="96">
        <f>$Y$43</f>
        <v>0</v>
      </c>
      <c r="K416" s="45"/>
      <c r="L416" s="45"/>
      <c r="M416" s="92"/>
    </row>
    <row r="417" spans="1:13" ht="16.5" customHeight="1">
      <c r="A417" s="91"/>
      <c r="B417" s="45" t="s">
        <v>63</v>
      </c>
      <c r="C417" s="45" t="e">
        <f>$R$44</f>
        <v>#DIV/0!</v>
      </c>
      <c r="D417" s="45" t="e">
        <f>$S$44</f>
        <v>#DIV/0!</v>
      </c>
      <c r="E417" s="45" t="e">
        <f>$T$44</f>
        <v>#DIV/0!</v>
      </c>
      <c r="F417" s="45" t="e">
        <f>$U$44</f>
        <v>#DIV/0!</v>
      </c>
      <c r="G417" s="45" t="e">
        <f>$V$44</f>
        <v>#DIV/0!</v>
      </c>
      <c r="H417" s="45" t="e">
        <f>$W$44</f>
        <v>#DIV/0!</v>
      </c>
      <c r="I417" s="94" t="e">
        <f>$X$44</f>
        <v>#DIV/0!</v>
      </c>
      <c r="J417" s="96" t="s">
        <v>97</v>
      </c>
      <c r="K417" s="129"/>
      <c r="L417" s="129"/>
      <c r="M417" s="130"/>
    </row>
    <row r="418" spans="1:13" ht="16.5" customHeight="1" thickBot="1">
      <c r="A418" s="93"/>
      <c r="B418" s="73" t="s">
        <v>64</v>
      </c>
      <c r="C418" s="73" t="e">
        <f>$R$45</f>
        <v>#DIV/0!</v>
      </c>
      <c r="D418" s="73" t="e">
        <f>$S$45</f>
        <v>#DIV/0!</v>
      </c>
      <c r="E418" s="73" t="e">
        <f>$T$45</f>
        <v>#DIV/0!</v>
      </c>
      <c r="F418" s="73" t="e">
        <f>$U$45</f>
        <v>#DIV/0!</v>
      </c>
      <c r="G418" s="73" t="e">
        <f>$V$45</f>
        <v>#DIV/0!</v>
      </c>
      <c r="H418" s="73" t="e">
        <f>$W$45</f>
        <v>#DIV/0!</v>
      </c>
      <c r="I418" s="95" t="e">
        <f>$X$45</f>
        <v>#DIV/0!</v>
      </c>
      <c r="J418" s="97" t="s">
        <v>98</v>
      </c>
      <c r="K418" s="131"/>
      <c r="L418" s="131"/>
      <c r="M418" s="132"/>
    </row>
    <row r="419" spans="1:13" ht="16.5" customHeight="1">
      <c r="A419" s="41"/>
      <c r="C419" s="41"/>
      <c r="D419" s="41"/>
      <c r="E419" s="41"/>
      <c r="F419" s="41"/>
      <c r="G419" s="41"/>
      <c r="H419" s="41"/>
      <c r="I419" s="41"/>
      <c r="K419" s="41"/>
      <c r="L419" s="41"/>
      <c r="M419" s="42"/>
    </row>
    <row r="420" spans="1:13" ht="16.5" customHeight="1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9"/>
    </row>
    <row r="421" spans="1:13" ht="16.5" customHeight="1">
      <c r="A421" s="133" t="str">
        <f>$A$1</f>
        <v>嘉義縣立嘉新國民中學○○上學期期末考</v>
      </c>
      <c r="B421" s="133"/>
      <c r="C421" s="133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</row>
    <row r="422" spans="1:13" ht="16.5" customHeight="1" thickBo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2"/>
    </row>
    <row r="423" spans="1:13" ht="16.5" customHeight="1">
      <c r="A423" s="43" t="s">
        <v>0</v>
      </c>
      <c r="B423" s="62" t="s">
        <v>1</v>
      </c>
      <c r="C423" s="62" t="s">
        <v>90</v>
      </c>
      <c r="D423" s="62" t="s">
        <v>91</v>
      </c>
      <c r="E423" s="62" t="s">
        <v>92</v>
      </c>
      <c r="F423" s="62" t="s">
        <v>93</v>
      </c>
      <c r="G423" s="62" t="s">
        <v>94</v>
      </c>
      <c r="H423" s="62" t="s">
        <v>95</v>
      </c>
      <c r="I423" s="62" t="s">
        <v>96</v>
      </c>
      <c r="J423" s="62" t="s">
        <v>72</v>
      </c>
      <c r="K423" s="62" t="s">
        <v>89</v>
      </c>
      <c r="L423" s="62" t="s">
        <v>74</v>
      </c>
      <c r="M423" s="64" t="s">
        <v>73</v>
      </c>
    </row>
    <row r="424" spans="1:13" ht="16.5" customHeight="1">
      <c r="A424" s="91" t="str">
        <f>O31</f>
        <v>29</v>
      </c>
      <c r="B424" s="45">
        <f>P31</f>
        <v>0</v>
      </c>
      <c r="C424" s="46">
        <f>R31</f>
        <v>0</v>
      </c>
      <c r="D424" s="46">
        <f t="shared" ref="D424:M424" si="40">S31</f>
        <v>0</v>
      </c>
      <c r="E424" s="46">
        <f t="shared" si="40"/>
        <v>0</v>
      </c>
      <c r="F424" s="46">
        <f t="shared" si="40"/>
        <v>0</v>
      </c>
      <c r="G424" s="46">
        <f t="shared" si="40"/>
        <v>0</v>
      </c>
      <c r="H424" s="46">
        <f t="shared" si="40"/>
        <v>0</v>
      </c>
      <c r="I424" s="46">
        <f t="shared" si="40"/>
        <v>0</v>
      </c>
      <c r="J424" s="125" t="e">
        <f t="shared" si="40"/>
        <v>#DIV/0!</v>
      </c>
      <c r="K424" s="47">
        <f t="shared" si="40"/>
        <v>0</v>
      </c>
      <c r="L424" s="90">
        <f t="shared" si="40"/>
        <v>1</v>
      </c>
      <c r="M424" s="58">
        <f t="shared" si="40"/>
        <v>0</v>
      </c>
    </row>
    <row r="425" spans="1:13" ht="16.5" customHeight="1">
      <c r="A425" s="91"/>
      <c r="B425" s="45"/>
      <c r="C425" s="45"/>
      <c r="D425" s="45"/>
      <c r="E425" s="45"/>
      <c r="F425" s="45"/>
      <c r="G425" s="45"/>
      <c r="H425" s="45"/>
      <c r="I425" s="45"/>
      <c r="J425" s="52"/>
      <c r="K425" s="45"/>
      <c r="L425" s="45"/>
      <c r="M425" s="92"/>
    </row>
    <row r="426" spans="1:13" ht="16.5" customHeight="1">
      <c r="A426" s="91"/>
      <c r="B426" s="45" t="s">
        <v>58</v>
      </c>
      <c r="C426" s="45">
        <f>$R$38</f>
        <v>0</v>
      </c>
      <c r="D426" s="45">
        <f>$S$38</f>
        <v>0</v>
      </c>
      <c r="E426" s="45">
        <f>$T$38</f>
        <v>0</v>
      </c>
      <c r="F426" s="45">
        <f>$U$38</f>
        <v>0</v>
      </c>
      <c r="G426" s="45">
        <f>$V$38</f>
        <v>0</v>
      </c>
      <c r="H426" s="45">
        <f>$W$38</f>
        <v>0</v>
      </c>
      <c r="I426" s="45">
        <f>$X$38</f>
        <v>0</v>
      </c>
      <c r="J426" s="52">
        <f>$Y$38</f>
        <v>0</v>
      </c>
      <c r="K426" s="45"/>
      <c r="L426" s="45"/>
      <c r="M426" s="92"/>
    </row>
    <row r="427" spans="1:13" ht="16.5" customHeight="1">
      <c r="A427" s="91"/>
      <c r="B427" s="45" t="s">
        <v>59</v>
      </c>
      <c r="C427" s="45">
        <f>$R$39</f>
        <v>0</v>
      </c>
      <c r="D427" s="45">
        <f>$S$39</f>
        <v>0</v>
      </c>
      <c r="E427" s="45">
        <f>$T$39</f>
        <v>0</v>
      </c>
      <c r="F427" s="45">
        <f>$U$39</f>
        <v>0</v>
      </c>
      <c r="G427" s="45">
        <f>$V$39</f>
        <v>0</v>
      </c>
      <c r="H427" s="45">
        <f>$W$39</f>
        <v>0</v>
      </c>
      <c r="I427" s="45">
        <f>$X$39</f>
        <v>0</v>
      </c>
      <c r="J427" s="52">
        <f>$Y$39</f>
        <v>0</v>
      </c>
      <c r="K427" s="45"/>
      <c r="L427" s="45"/>
      <c r="M427" s="92"/>
    </row>
    <row r="428" spans="1:13" ht="16.5" customHeight="1">
      <c r="A428" s="91"/>
      <c r="B428" s="45" t="s">
        <v>60</v>
      </c>
      <c r="C428" s="45">
        <f>$R$40</f>
        <v>0</v>
      </c>
      <c r="D428" s="45">
        <f>$S$40</f>
        <v>0</v>
      </c>
      <c r="E428" s="45">
        <f>$T$40</f>
        <v>0</v>
      </c>
      <c r="F428" s="45">
        <f>$U$40</f>
        <v>0</v>
      </c>
      <c r="G428" s="45">
        <f>$V$40</f>
        <v>0</v>
      </c>
      <c r="H428" s="45">
        <f>$W$40</f>
        <v>0</v>
      </c>
      <c r="I428" s="45">
        <f>$X$40</f>
        <v>0</v>
      </c>
      <c r="J428" s="52">
        <f>$Y$40</f>
        <v>0</v>
      </c>
      <c r="K428" s="45"/>
      <c r="L428" s="45"/>
      <c r="M428" s="92"/>
    </row>
    <row r="429" spans="1:13" ht="16.5" customHeight="1">
      <c r="A429" s="91"/>
      <c r="B429" s="45" t="s">
        <v>61</v>
      </c>
      <c r="C429" s="45">
        <f>$R$41</f>
        <v>0</v>
      </c>
      <c r="D429" s="45">
        <f>$S$41</f>
        <v>0</v>
      </c>
      <c r="E429" s="45">
        <f>$T$41</f>
        <v>0</v>
      </c>
      <c r="F429" s="45">
        <f>$U$41</f>
        <v>0</v>
      </c>
      <c r="G429" s="45">
        <f>$V$41</f>
        <v>0</v>
      </c>
      <c r="H429" s="45">
        <f>$W$41</f>
        <v>0</v>
      </c>
      <c r="I429" s="45">
        <f>$X$41</f>
        <v>0</v>
      </c>
      <c r="J429" s="52">
        <f>$Y$41</f>
        <v>0</v>
      </c>
      <c r="K429" s="45"/>
      <c r="L429" s="45"/>
      <c r="M429" s="92"/>
    </row>
    <row r="430" spans="1:13" ht="16.5" customHeight="1">
      <c r="A430" s="91"/>
      <c r="B430" s="45" t="s">
        <v>103</v>
      </c>
      <c r="C430" s="45">
        <f>$R$42</f>
        <v>0</v>
      </c>
      <c r="D430" s="45">
        <f>$S$42</f>
        <v>0</v>
      </c>
      <c r="E430" s="45">
        <f>$T$42</f>
        <v>0</v>
      </c>
      <c r="F430" s="45">
        <f>$U$42</f>
        <v>0</v>
      </c>
      <c r="G430" s="45">
        <f>$V$42</f>
        <v>0</v>
      </c>
      <c r="H430" s="45">
        <f>$W$42</f>
        <v>0</v>
      </c>
      <c r="I430" s="45">
        <f>$X$42</f>
        <v>0</v>
      </c>
      <c r="J430" s="52">
        <f>$Y$42</f>
        <v>0</v>
      </c>
      <c r="K430" s="45"/>
      <c r="L430" s="45"/>
      <c r="M430" s="92"/>
    </row>
    <row r="431" spans="1:13" ht="16.5" customHeight="1">
      <c r="A431" s="91"/>
      <c r="B431" s="45" t="s">
        <v>62</v>
      </c>
      <c r="C431" s="45">
        <f>$R$43</f>
        <v>0</v>
      </c>
      <c r="D431" s="45">
        <f>$S$43</f>
        <v>0</v>
      </c>
      <c r="E431" s="45">
        <f>$T$43</f>
        <v>0</v>
      </c>
      <c r="F431" s="45">
        <f>$U$43</f>
        <v>0</v>
      </c>
      <c r="G431" s="45">
        <f>$V$43</f>
        <v>0</v>
      </c>
      <c r="H431" s="45">
        <f>$W$43</f>
        <v>0</v>
      </c>
      <c r="I431" s="45">
        <f>$X$43</f>
        <v>0</v>
      </c>
      <c r="J431" s="96">
        <f>$Y$43</f>
        <v>0</v>
      </c>
      <c r="K431" s="45"/>
      <c r="L431" s="45"/>
      <c r="M431" s="92"/>
    </row>
    <row r="432" spans="1:13" ht="16.5" customHeight="1">
      <c r="A432" s="91"/>
      <c r="B432" s="45" t="s">
        <v>63</v>
      </c>
      <c r="C432" s="45" t="e">
        <f>$R$44</f>
        <v>#DIV/0!</v>
      </c>
      <c r="D432" s="45" t="e">
        <f>$S$44</f>
        <v>#DIV/0!</v>
      </c>
      <c r="E432" s="45" t="e">
        <f>$T$44</f>
        <v>#DIV/0!</v>
      </c>
      <c r="F432" s="45" t="e">
        <f>$U$44</f>
        <v>#DIV/0!</v>
      </c>
      <c r="G432" s="45" t="e">
        <f>$V$44</f>
        <v>#DIV/0!</v>
      </c>
      <c r="H432" s="45" t="e">
        <f>$W$44</f>
        <v>#DIV/0!</v>
      </c>
      <c r="I432" s="94" t="e">
        <f>$X$44</f>
        <v>#DIV/0!</v>
      </c>
      <c r="J432" s="96" t="s">
        <v>97</v>
      </c>
      <c r="K432" s="129"/>
      <c r="L432" s="129"/>
      <c r="M432" s="130"/>
    </row>
    <row r="433" spans="1:13" ht="16.5" customHeight="1" thickBot="1">
      <c r="A433" s="93"/>
      <c r="B433" s="73" t="s">
        <v>64</v>
      </c>
      <c r="C433" s="73" t="e">
        <f>$R$45</f>
        <v>#DIV/0!</v>
      </c>
      <c r="D433" s="73" t="e">
        <f>$S$45</f>
        <v>#DIV/0!</v>
      </c>
      <c r="E433" s="73" t="e">
        <f>$T$45</f>
        <v>#DIV/0!</v>
      </c>
      <c r="F433" s="73" t="e">
        <f>$U$45</f>
        <v>#DIV/0!</v>
      </c>
      <c r="G433" s="73" t="e">
        <f>$V$45</f>
        <v>#DIV/0!</v>
      </c>
      <c r="H433" s="73" t="e">
        <f>$W$45</f>
        <v>#DIV/0!</v>
      </c>
      <c r="I433" s="95" t="e">
        <f>$X$45</f>
        <v>#DIV/0!</v>
      </c>
      <c r="J433" s="97" t="s">
        <v>98</v>
      </c>
      <c r="K433" s="131"/>
      <c r="L433" s="131"/>
      <c r="M433" s="132"/>
    </row>
    <row r="434" spans="1:13" ht="16.5" customHeight="1">
      <c r="A434" s="41"/>
      <c r="C434" s="41"/>
      <c r="D434" s="41"/>
      <c r="E434" s="41"/>
      <c r="F434" s="41"/>
      <c r="G434" s="41"/>
      <c r="H434" s="41"/>
      <c r="I434" s="41"/>
      <c r="K434" s="41"/>
      <c r="L434" s="41"/>
      <c r="M434" s="42"/>
    </row>
    <row r="435" spans="1:13" ht="16.5" customHeight="1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9"/>
    </row>
    <row r="436" spans="1:13" ht="16.5" customHeight="1">
      <c r="A436" s="133" t="str">
        <f>$A$1</f>
        <v>嘉義縣立嘉新國民中學○○上學期期末考</v>
      </c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</row>
    <row r="437" spans="1:13" ht="16.5" customHeight="1" thickBo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2"/>
    </row>
    <row r="438" spans="1:13" ht="16.5" customHeight="1">
      <c r="A438" s="43" t="s">
        <v>0</v>
      </c>
      <c r="B438" s="62" t="s">
        <v>1</v>
      </c>
      <c r="C438" s="62" t="s">
        <v>90</v>
      </c>
      <c r="D438" s="62" t="s">
        <v>91</v>
      </c>
      <c r="E438" s="62" t="s">
        <v>92</v>
      </c>
      <c r="F438" s="62" t="s">
        <v>93</v>
      </c>
      <c r="G438" s="62" t="s">
        <v>94</v>
      </c>
      <c r="H438" s="62" t="s">
        <v>95</v>
      </c>
      <c r="I438" s="62" t="s">
        <v>96</v>
      </c>
      <c r="J438" s="62" t="s">
        <v>72</v>
      </c>
      <c r="K438" s="62" t="s">
        <v>89</v>
      </c>
      <c r="L438" s="62" t="s">
        <v>74</v>
      </c>
      <c r="M438" s="64" t="s">
        <v>73</v>
      </c>
    </row>
    <row r="439" spans="1:13" ht="16.5" customHeight="1">
      <c r="A439" s="91" t="str">
        <f>O32</f>
        <v>30</v>
      </c>
      <c r="B439" s="45">
        <f>P32</f>
        <v>0</v>
      </c>
      <c r="C439" s="46">
        <f>R32</f>
        <v>0</v>
      </c>
      <c r="D439" s="46">
        <f t="shared" ref="D439:M439" si="41">S32</f>
        <v>0</v>
      </c>
      <c r="E439" s="46">
        <f t="shared" si="41"/>
        <v>0</v>
      </c>
      <c r="F439" s="46">
        <f t="shared" si="41"/>
        <v>0</v>
      </c>
      <c r="G439" s="46">
        <f t="shared" si="41"/>
        <v>0</v>
      </c>
      <c r="H439" s="46">
        <f t="shared" si="41"/>
        <v>0</v>
      </c>
      <c r="I439" s="46">
        <f t="shared" si="41"/>
        <v>0</v>
      </c>
      <c r="J439" s="125" t="e">
        <f t="shared" si="41"/>
        <v>#DIV/0!</v>
      </c>
      <c r="K439" s="47">
        <f t="shared" si="41"/>
        <v>0</v>
      </c>
      <c r="L439" s="90">
        <f t="shared" si="41"/>
        <v>1</v>
      </c>
      <c r="M439" s="58">
        <f t="shared" si="41"/>
        <v>0</v>
      </c>
    </row>
    <row r="440" spans="1:13" ht="16.5" customHeight="1">
      <c r="A440" s="91"/>
      <c r="B440" s="45"/>
      <c r="C440" s="45"/>
      <c r="D440" s="45"/>
      <c r="E440" s="45"/>
      <c r="F440" s="45"/>
      <c r="G440" s="45"/>
      <c r="H440" s="45"/>
      <c r="I440" s="45"/>
      <c r="J440" s="52"/>
      <c r="K440" s="45"/>
      <c r="L440" s="45"/>
      <c r="M440" s="92"/>
    </row>
    <row r="441" spans="1:13" ht="16.5" customHeight="1">
      <c r="A441" s="91"/>
      <c r="B441" s="45" t="s">
        <v>58</v>
      </c>
      <c r="C441" s="45">
        <f>$R$38</f>
        <v>0</v>
      </c>
      <c r="D441" s="45">
        <f>$S$38</f>
        <v>0</v>
      </c>
      <c r="E441" s="45">
        <f>$T$38</f>
        <v>0</v>
      </c>
      <c r="F441" s="45">
        <f>$U$38</f>
        <v>0</v>
      </c>
      <c r="G441" s="45">
        <f>$V$38</f>
        <v>0</v>
      </c>
      <c r="H441" s="45">
        <f>$W$38</f>
        <v>0</v>
      </c>
      <c r="I441" s="45">
        <f>$X$38</f>
        <v>0</v>
      </c>
      <c r="J441" s="52">
        <f>$Y$38</f>
        <v>0</v>
      </c>
      <c r="K441" s="45"/>
      <c r="L441" s="45"/>
      <c r="M441" s="92"/>
    </row>
    <row r="442" spans="1:13" ht="16.5" customHeight="1">
      <c r="A442" s="91"/>
      <c r="B442" s="45" t="s">
        <v>59</v>
      </c>
      <c r="C442" s="45">
        <f>$R$39</f>
        <v>0</v>
      </c>
      <c r="D442" s="45">
        <f>$S$39</f>
        <v>0</v>
      </c>
      <c r="E442" s="45">
        <f>$T$39</f>
        <v>0</v>
      </c>
      <c r="F442" s="45">
        <f>$U$39</f>
        <v>0</v>
      </c>
      <c r="G442" s="45">
        <f>$V$39</f>
        <v>0</v>
      </c>
      <c r="H442" s="45">
        <f>$W$39</f>
        <v>0</v>
      </c>
      <c r="I442" s="45">
        <f>$X$39</f>
        <v>0</v>
      </c>
      <c r="J442" s="52">
        <f>$Y$39</f>
        <v>0</v>
      </c>
      <c r="K442" s="45"/>
      <c r="L442" s="45"/>
      <c r="M442" s="92"/>
    </row>
    <row r="443" spans="1:13" ht="16.5" customHeight="1">
      <c r="A443" s="91"/>
      <c r="B443" s="45" t="s">
        <v>60</v>
      </c>
      <c r="C443" s="45">
        <f>$R$40</f>
        <v>0</v>
      </c>
      <c r="D443" s="45">
        <f>$S$40</f>
        <v>0</v>
      </c>
      <c r="E443" s="45">
        <f>$T$40</f>
        <v>0</v>
      </c>
      <c r="F443" s="45">
        <f>$U$40</f>
        <v>0</v>
      </c>
      <c r="G443" s="45">
        <f>$V$40</f>
        <v>0</v>
      </c>
      <c r="H443" s="45">
        <f>$W$40</f>
        <v>0</v>
      </c>
      <c r="I443" s="45">
        <f>$X$40</f>
        <v>0</v>
      </c>
      <c r="J443" s="52">
        <f>$Y$40</f>
        <v>0</v>
      </c>
      <c r="K443" s="45"/>
      <c r="L443" s="45"/>
      <c r="M443" s="92"/>
    </row>
    <row r="444" spans="1:13" ht="16.5" customHeight="1">
      <c r="A444" s="91"/>
      <c r="B444" s="45" t="s">
        <v>61</v>
      </c>
      <c r="C444" s="45">
        <f>$R$41</f>
        <v>0</v>
      </c>
      <c r="D444" s="45">
        <f>$S$41</f>
        <v>0</v>
      </c>
      <c r="E444" s="45">
        <f>$T$41</f>
        <v>0</v>
      </c>
      <c r="F444" s="45">
        <f>$U$41</f>
        <v>0</v>
      </c>
      <c r="G444" s="45">
        <f>$V$41</f>
        <v>0</v>
      </c>
      <c r="H444" s="45">
        <f>$W$41</f>
        <v>0</v>
      </c>
      <c r="I444" s="45">
        <f>$X$41</f>
        <v>0</v>
      </c>
      <c r="J444" s="52">
        <f>$Y$41</f>
        <v>0</v>
      </c>
      <c r="K444" s="45"/>
      <c r="L444" s="45"/>
      <c r="M444" s="92"/>
    </row>
    <row r="445" spans="1:13" ht="16.5" customHeight="1">
      <c r="A445" s="91"/>
      <c r="B445" s="45" t="s">
        <v>103</v>
      </c>
      <c r="C445" s="45">
        <f>$R$42</f>
        <v>0</v>
      </c>
      <c r="D445" s="45">
        <f>$S$42</f>
        <v>0</v>
      </c>
      <c r="E445" s="45">
        <f>$T$42</f>
        <v>0</v>
      </c>
      <c r="F445" s="45">
        <f>$U$42</f>
        <v>0</v>
      </c>
      <c r="G445" s="45">
        <f>$V$42</f>
        <v>0</v>
      </c>
      <c r="H445" s="45">
        <f>$W$42</f>
        <v>0</v>
      </c>
      <c r="I445" s="45">
        <f>$X$42</f>
        <v>0</v>
      </c>
      <c r="J445" s="52">
        <f>$Y$42</f>
        <v>0</v>
      </c>
      <c r="K445" s="45"/>
      <c r="L445" s="45"/>
      <c r="M445" s="92"/>
    </row>
    <row r="446" spans="1:13" ht="16.5" customHeight="1">
      <c r="A446" s="91"/>
      <c r="B446" s="45" t="s">
        <v>62</v>
      </c>
      <c r="C446" s="45">
        <f>$R$43</f>
        <v>0</v>
      </c>
      <c r="D446" s="45">
        <f>$S$43</f>
        <v>0</v>
      </c>
      <c r="E446" s="45">
        <f>$T$43</f>
        <v>0</v>
      </c>
      <c r="F446" s="45">
        <f>$U$43</f>
        <v>0</v>
      </c>
      <c r="G446" s="45">
        <f>$V$43</f>
        <v>0</v>
      </c>
      <c r="H446" s="45">
        <f>$W$43</f>
        <v>0</v>
      </c>
      <c r="I446" s="45">
        <f>$X$43</f>
        <v>0</v>
      </c>
      <c r="J446" s="96">
        <f>$Y$43</f>
        <v>0</v>
      </c>
      <c r="K446" s="45"/>
      <c r="L446" s="45"/>
      <c r="M446" s="92"/>
    </row>
    <row r="447" spans="1:13" ht="16.5" customHeight="1">
      <c r="A447" s="91"/>
      <c r="B447" s="45" t="s">
        <v>63</v>
      </c>
      <c r="C447" s="45" t="e">
        <f>$R$44</f>
        <v>#DIV/0!</v>
      </c>
      <c r="D447" s="45" t="e">
        <f>$S$44</f>
        <v>#DIV/0!</v>
      </c>
      <c r="E447" s="45" t="e">
        <f>$T$44</f>
        <v>#DIV/0!</v>
      </c>
      <c r="F447" s="45" t="e">
        <f>$U$44</f>
        <v>#DIV/0!</v>
      </c>
      <c r="G447" s="45" t="e">
        <f>$V$44</f>
        <v>#DIV/0!</v>
      </c>
      <c r="H447" s="45" t="e">
        <f>$W$44</f>
        <v>#DIV/0!</v>
      </c>
      <c r="I447" s="94" t="e">
        <f>$X$44</f>
        <v>#DIV/0!</v>
      </c>
      <c r="J447" s="96" t="s">
        <v>97</v>
      </c>
      <c r="K447" s="129"/>
      <c r="L447" s="129"/>
      <c r="M447" s="130"/>
    </row>
    <row r="448" spans="1:13" ht="16.5" customHeight="1" thickBot="1">
      <c r="A448" s="93"/>
      <c r="B448" s="73" t="s">
        <v>64</v>
      </c>
      <c r="C448" s="73" t="e">
        <f>$R$45</f>
        <v>#DIV/0!</v>
      </c>
      <c r="D448" s="73" t="e">
        <f>$S$45</f>
        <v>#DIV/0!</v>
      </c>
      <c r="E448" s="73" t="e">
        <f>$T$45</f>
        <v>#DIV/0!</v>
      </c>
      <c r="F448" s="73" t="e">
        <f>$U$45</f>
        <v>#DIV/0!</v>
      </c>
      <c r="G448" s="73" t="e">
        <f>$V$45</f>
        <v>#DIV/0!</v>
      </c>
      <c r="H448" s="73" t="e">
        <f>$W$45</f>
        <v>#DIV/0!</v>
      </c>
      <c r="I448" s="95" t="e">
        <f>$X$45</f>
        <v>#DIV/0!</v>
      </c>
      <c r="J448" s="97" t="s">
        <v>98</v>
      </c>
      <c r="K448" s="131"/>
      <c r="L448" s="131"/>
      <c r="M448" s="132"/>
    </row>
    <row r="449" spans="1:13" ht="16.5" customHeight="1">
      <c r="A449" s="41"/>
      <c r="C449" s="41"/>
      <c r="D449" s="41"/>
      <c r="E449" s="41"/>
      <c r="F449" s="41"/>
      <c r="G449" s="41"/>
      <c r="H449" s="41"/>
      <c r="I449" s="41"/>
      <c r="K449" s="41"/>
      <c r="L449" s="41"/>
      <c r="M449" s="42"/>
    </row>
    <row r="450" spans="1:13" ht="16.5" customHeight="1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9"/>
    </row>
    <row r="451" spans="1:13" ht="16.5" customHeight="1">
      <c r="A451" s="133" t="str">
        <f>$A$1</f>
        <v>嘉義縣立嘉新國民中學○○上學期期末考</v>
      </c>
      <c r="B451" s="133"/>
      <c r="C451" s="133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</row>
    <row r="452" spans="1:13" ht="16.5" customHeight="1" thickBo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2"/>
    </row>
    <row r="453" spans="1:13" ht="16.5" customHeight="1">
      <c r="A453" s="43" t="s">
        <v>0</v>
      </c>
      <c r="B453" s="62" t="s">
        <v>1</v>
      </c>
      <c r="C453" s="62" t="s">
        <v>90</v>
      </c>
      <c r="D453" s="62" t="s">
        <v>91</v>
      </c>
      <c r="E453" s="62" t="s">
        <v>92</v>
      </c>
      <c r="F453" s="62" t="s">
        <v>93</v>
      </c>
      <c r="G453" s="62" t="s">
        <v>94</v>
      </c>
      <c r="H453" s="62" t="s">
        <v>95</v>
      </c>
      <c r="I453" s="62" t="s">
        <v>96</v>
      </c>
      <c r="J453" s="62" t="s">
        <v>72</v>
      </c>
      <c r="K453" s="62" t="s">
        <v>89</v>
      </c>
      <c r="L453" s="62" t="s">
        <v>74</v>
      </c>
      <c r="M453" s="64" t="s">
        <v>73</v>
      </c>
    </row>
    <row r="454" spans="1:13" ht="16.5" customHeight="1">
      <c r="A454" s="91" t="str">
        <f>O33</f>
        <v>31</v>
      </c>
      <c r="B454" s="45">
        <f>P33</f>
        <v>0</v>
      </c>
      <c r="C454" s="46">
        <f>R33</f>
        <v>0</v>
      </c>
      <c r="D454" s="46">
        <f t="shared" ref="D454:M454" si="42">S33</f>
        <v>0</v>
      </c>
      <c r="E454" s="46">
        <f t="shared" si="42"/>
        <v>0</v>
      </c>
      <c r="F454" s="46">
        <f t="shared" si="42"/>
        <v>0</v>
      </c>
      <c r="G454" s="46">
        <f t="shared" si="42"/>
        <v>0</v>
      </c>
      <c r="H454" s="46">
        <f t="shared" si="42"/>
        <v>0</v>
      </c>
      <c r="I454" s="46">
        <f t="shared" si="42"/>
        <v>0</v>
      </c>
      <c r="J454" s="125" t="e">
        <f t="shared" si="42"/>
        <v>#DIV/0!</v>
      </c>
      <c r="K454" s="47">
        <f t="shared" si="42"/>
        <v>0</v>
      </c>
      <c r="L454" s="90">
        <f t="shared" si="42"/>
        <v>1</v>
      </c>
      <c r="M454" s="58">
        <f t="shared" si="42"/>
        <v>0</v>
      </c>
    </row>
    <row r="455" spans="1:13" ht="16.5" customHeight="1">
      <c r="A455" s="91"/>
      <c r="B455" s="45"/>
      <c r="C455" s="45"/>
      <c r="D455" s="45"/>
      <c r="E455" s="45"/>
      <c r="F455" s="45"/>
      <c r="G455" s="45"/>
      <c r="H455" s="45"/>
      <c r="I455" s="45"/>
      <c r="J455" s="52"/>
      <c r="K455" s="45"/>
      <c r="L455" s="45"/>
      <c r="M455" s="92"/>
    </row>
    <row r="456" spans="1:13" ht="16.5" customHeight="1">
      <c r="A456" s="91"/>
      <c r="B456" s="45" t="s">
        <v>58</v>
      </c>
      <c r="C456" s="45">
        <f>$R$38</f>
        <v>0</v>
      </c>
      <c r="D456" s="45">
        <f>$S$38</f>
        <v>0</v>
      </c>
      <c r="E456" s="45">
        <f>$T$38</f>
        <v>0</v>
      </c>
      <c r="F456" s="45">
        <f>$U$38</f>
        <v>0</v>
      </c>
      <c r="G456" s="45">
        <f>$V$38</f>
        <v>0</v>
      </c>
      <c r="H456" s="45">
        <f>$W$38</f>
        <v>0</v>
      </c>
      <c r="I456" s="45">
        <f>$X$38</f>
        <v>0</v>
      </c>
      <c r="J456" s="52">
        <f>$Y$38</f>
        <v>0</v>
      </c>
      <c r="K456" s="45"/>
      <c r="L456" s="45"/>
      <c r="M456" s="92"/>
    </row>
    <row r="457" spans="1:13" ht="16.5" customHeight="1">
      <c r="A457" s="91"/>
      <c r="B457" s="45" t="s">
        <v>59</v>
      </c>
      <c r="C457" s="45">
        <f>$R$39</f>
        <v>0</v>
      </c>
      <c r="D457" s="45">
        <f>$S$39</f>
        <v>0</v>
      </c>
      <c r="E457" s="45">
        <f>$T$39</f>
        <v>0</v>
      </c>
      <c r="F457" s="45">
        <f>$U$39</f>
        <v>0</v>
      </c>
      <c r="G457" s="45">
        <f>$V$39</f>
        <v>0</v>
      </c>
      <c r="H457" s="45">
        <f>$W$39</f>
        <v>0</v>
      </c>
      <c r="I457" s="45">
        <f>$X$39</f>
        <v>0</v>
      </c>
      <c r="J457" s="52">
        <f>$Y$39</f>
        <v>0</v>
      </c>
      <c r="K457" s="45"/>
      <c r="L457" s="45"/>
      <c r="M457" s="92"/>
    </row>
    <row r="458" spans="1:13" ht="16.5" customHeight="1">
      <c r="A458" s="91"/>
      <c r="B458" s="45" t="s">
        <v>60</v>
      </c>
      <c r="C458" s="45">
        <f>$R$40</f>
        <v>0</v>
      </c>
      <c r="D458" s="45">
        <f>$S$40</f>
        <v>0</v>
      </c>
      <c r="E458" s="45">
        <f>$T$40</f>
        <v>0</v>
      </c>
      <c r="F458" s="45">
        <f>$U$40</f>
        <v>0</v>
      </c>
      <c r="G458" s="45">
        <f>$V$40</f>
        <v>0</v>
      </c>
      <c r="H458" s="45">
        <f>$W$40</f>
        <v>0</v>
      </c>
      <c r="I458" s="45">
        <f>$X$40</f>
        <v>0</v>
      </c>
      <c r="J458" s="52">
        <f>$Y$40</f>
        <v>0</v>
      </c>
      <c r="K458" s="45"/>
      <c r="L458" s="45"/>
      <c r="M458" s="92"/>
    </row>
    <row r="459" spans="1:13" ht="16.5" customHeight="1">
      <c r="A459" s="91"/>
      <c r="B459" s="45" t="s">
        <v>61</v>
      </c>
      <c r="C459" s="45">
        <f>$R$41</f>
        <v>0</v>
      </c>
      <c r="D459" s="45">
        <f>$S$41</f>
        <v>0</v>
      </c>
      <c r="E459" s="45">
        <f>$T$41</f>
        <v>0</v>
      </c>
      <c r="F459" s="45">
        <f>$U$41</f>
        <v>0</v>
      </c>
      <c r="G459" s="45">
        <f>$V$41</f>
        <v>0</v>
      </c>
      <c r="H459" s="45">
        <f>$W$41</f>
        <v>0</v>
      </c>
      <c r="I459" s="45">
        <f>$X$41</f>
        <v>0</v>
      </c>
      <c r="J459" s="52">
        <f>$Y$41</f>
        <v>0</v>
      </c>
      <c r="K459" s="45"/>
      <c r="L459" s="45"/>
      <c r="M459" s="92"/>
    </row>
    <row r="460" spans="1:13" ht="16.5" customHeight="1">
      <c r="A460" s="91"/>
      <c r="B460" s="45" t="s">
        <v>103</v>
      </c>
      <c r="C460" s="45">
        <f>$R$42</f>
        <v>0</v>
      </c>
      <c r="D460" s="45">
        <f>$S$42</f>
        <v>0</v>
      </c>
      <c r="E460" s="45">
        <f>$T$42</f>
        <v>0</v>
      </c>
      <c r="F460" s="45">
        <f>$U$42</f>
        <v>0</v>
      </c>
      <c r="G460" s="45">
        <f>$V$42</f>
        <v>0</v>
      </c>
      <c r="H460" s="45">
        <f>$W$42</f>
        <v>0</v>
      </c>
      <c r="I460" s="45">
        <f>$X$42</f>
        <v>0</v>
      </c>
      <c r="J460" s="52">
        <f>$Y$42</f>
        <v>0</v>
      </c>
      <c r="K460" s="45"/>
      <c r="L460" s="45"/>
      <c r="M460" s="92"/>
    </row>
    <row r="461" spans="1:13" ht="16.5" customHeight="1">
      <c r="A461" s="91"/>
      <c r="B461" s="45" t="s">
        <v>62</v>
      </c>
      <c r="C461" s="45">
        <f>$R$43</f>
        <v>0</v>
      </c>
      <c r="D461" s="45">
        <f>$S$43</f>
        <v>0</v>
      </c>
      <c r="E461" s="45">
        <f>$T$43</f>
        <v>0</v>
      </c>
      <c r="F461" s="45">
        <f>$U$43</f>
        <v>0</v>
      </c>
      <c r="G461" s="45">
        <f>$V$43</f>
        <v>0</v>
      </c>
      <c r="H461" s="45">
        <f>$W$43</f>
        <v>0</v>
      </c>
      <c r="I461" s="45">
        <f>$X$43</f>
        <v>0</v>
      </c>
      <c r="J461" s="96">
        <f>$Y$43</f>
        <v>0</v>
      </c>
      <c r="K461" s="45"/>
      <c r="L461" s="45"/>
      <c r="M461" s="92"/>
    </row>
    <row r="462" spans="1:13" ht="16.5" customHeight="1">
      <c r="A462" s="91"/>
      <c r="B462" s="45" t="s">
        <v>63</v>
      </c>
      <c r="C462" s="45" t="e">
        <f>$R$44</f>
        <v>#DIV/0!</v>
      </c>
      <c r="D462" s="45" t="e">
        <f>$S$44</f>
        <v>#DIV/0!</v>
      </c>
      <c r="E462" s="45" t="e">
        <f>$T$44</f>
        <v>#DIV/0!</v>
      </c>
      <c r="F462" s="45" t="e">
        <f>$U$44</f>
        <v>#DIV/0!</v>
      </c>
      <c r="G462" s="45" t="e">
        <f>$V$44</f>
        <v>#DIV/0!</v>
      </c>
      <c r="H462" s="45" t="e">
        <f>$W$44</f>
        <v>#DIV/0!</v>
      </c>
      <c r="I462" s="94" t="e">
        <f>$X$44</f>
        <v>#DIV/0!</v>
      </c>
      <c r="J462" s="96" t="s">
        <v>97</v>
      </c>
      <c r="K462" s="129"/>
      <c r="L462" s="129"/>
      <c r="M462" s="130"/>
    </row>
    <row r="463" spans="1:13" ht="16.5" customHeight="1" thickBot="1">
      <c r="A463" s="93"/>
      <c r="B463" s="73" t="s">
        <v>64</v>
      </c>
      <c r="C463" s="73" t="e">
        <f>$R$45</f>
        <v>#DIV/0!</v>
      </c>
      <c r="D463" s="73" t="e">
        <f>$S$45</f>
        <v>#DIV/0!</v>
      </c>
      <c r="E463" s="73" t="e">
        <f>$T$45</f>
        <v>#DIV/0!</v>
      </c>
      <c r="F463" s="73" t="e">
        <f>$U$45</f>
        <v>#DIV/0!</v>
      </c>
      <c r="G463" s="73" t="e">
        <f>$V$45</f>
        <v>#DIV/0!</v>
      </c>
      <c r="H463" s="73" t="e">
        <f>$W$45</f>
        <v>#DIV/0!</v>
      </c>
      <c r="I463" s="95" t="e">
        <f>$X$45</f>
        <v>#DIV/0!</v>
      </c>
      <c r="J463" s="97" t="s">
        <v>98</v>
      </c>
      <c r="K463" s="131"/>
      <c r="L463" s="131"/>
      <c r="M463" s="132"/>
    </row>
    <row r="464" spans="1:13" ht="16.5" customHeight="1">
      <c r="A464" s="41"/>
      <c r="C464" s="41"/>
      <c r="D464" s="41"/>
      <c r="E464" s="41"/>
      <c r="F464" s="41"/>
      <c r="G464" s="41"/>
      <c r="H464" s="41"/>
      <c r="I464" s="41"/>
      <c r="K464" s="41"/>
      <c r="L464" s="41"/>
      <c r="M464" s="42"/>
    </row>
    <row r="465" spans="1:13" ht="16.5" customHeight="1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9"/>
    </row>
    <row r="466" spans="1:13" ht="16.5" customHeight="1">
      <c r="A466" s="133" t="str">
        <f>$A$1</f>
        <v>嘉義縣立嘉新國民中學○○上學期期末考</v>
      </c>
      <c r="B466" s="133"/>
      <c r="C466" s="133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</row>
    <row r="467" spans="1:13" ht="16.5" customHeight="1" thickBo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2"/>
    </row>
    <row r="468" spans="1:13" ht="16.5" customHeight="1">
      <c r="A468" s="43" t="s">
        <v>0</v>
      </c>
      <c r="B468" s="62" t="s">
        <v>1</v>
      </c>
      <c r="C468" s="62" t="s">
        <v>90</v>
      </c>
      <c r="D468" s="62" t="s">
        <v>91</v>
      </c>
      <c r="E468" s="62" t="s">
        <v>92</v>
      </c>
      <c r="F468" s="62" t="s">
        <v>93</v>
      </c>
      <c r="G468" s="62" t="s">
        <v>94</v>
      </c>
      <c r="H468" s="62" t="s">
        <v>95</v>
      </c>
      <c r="I468" s="62" t="s">
        <v>96</v>
      </c>
      <c r="J468" s="62" t="s">
        <v>72</v>
      </c>
      <c r="K468" s="62" t="s">
        <v>89</v>
      </c>
      <c r="L468" s="62" t="s">
        <v>74</v>
      </c>
      <c r="M468" s="64" t="s">
        <v>73</v>
      </c>
    </row>
    <row r="469" spans="1:13" ht="16.5" customHeight="1">
      <c r="A469" s="91" t="str">
        <f>O34</f>
        <v>32</v>
      </c>
      <c r="B469" s="45">
        <f>P34</f>
        <v>0</v>
      </c>
      <c r="C469" s="46">
        <f>R34</f>
        <v>0</v>
      </c>
      <c r="D469" s="46">
        <f t="shared" ref="D469:M469" si="43">S34</f>
        <v>0</v>
      </c>
      <c r="E469" s="46">
        <f t="shared" si="43"/>
        <v>0</v>
      </c>
      <c r="F469" s="46">
        <f t="shared" si="43"/>
        <v>0</v>
      </c>
      <c r="G469" s="46">
        <f t="shared" si="43"/>
        <v>0</v>
      </c>
      <c r="H469" s="46">
        <f t="shared" si="43"/>
        <v>0</v>
      </c>
      <c r="I469" s="46">
        <f t="shared" si="43"/>
        <v>0</v>
      </c>
      <c r="J469" s="125" t="e">
        <f t="shared" si="43"/>
        <v>#DIV/0!</v>
      </c>
      <c r="K469" s="47">
        <f t="shared" si="43"/>
        <v>0</v>
      </c>
      <c r="L469" s="90">
        <f t="shared" si="43"/>
        <v>1</v>
      </c>
      <c r="M469" s="58">
        <f t="shared" si="43"/>
        <v>0</v>
      </c>
    </row>
    <row r="470" spans="1:13" ht="16.5" customHeight="1">
      <c r="A470" s="91"/>
      <c r="B470" s="45"/>
      <c r="C470" s="45"/>
      <c r="D470" s="45"/>
      <c r="E470" s="45"/>
      <c r="F470" s="45"/>
      <c r="G470" s="45"/>
      <c r="H470" s="45"/>
      <c r="I470" s="45"/>
      <c r="J470" s="52"/>
      <c r="K470" s="45"/>
      <c r="L470" s="45"/>
      <c r="M470" s="92"/>
    </row>
    <row r="471" spans="1:13" ht="16.5" customHeight="1">
      <c r="A471" s="91"/>
      <c r="B471" s="45" t="s">
        <v>58</v>
      </c>
      <c r="C471" s="45">
        <f>$R$38</f>
        <v>0</v>
      </c>
      <c r="D471" s="45">
        <f>$S$38</f>
        <v>0</v>
      </c>
      <c r="E471" s="45">
        <f>$T$38</f>
        <v>0</v>
      </c>
      <c r="F471" s="45">
        <f>$U$38</f>
        <v>0</v>
      </c>
      <c r="G471" s="45">
        <f>$V$38</f>
        <v>0</v>
      </c>
      <c r="H471" s="45">
        <f>$W$38</f>
        <v>0</v>
      </c>
      <c r="I471" s="45">
        <f>$X$38</f>
        <v>0</v>
      </c>
      <c r="J471" s="52">
        <f>$Y$38</f>
        <v>0</v>
      </c>
      <c r="K471" s="45"/>
      <c r="L471" s="45"/>
      <c r="M471" s="92"/>
    </row>
    <row r="472" spans="1:13" ht="16.5" customHeight="1">
      <c r="A472" s="91"/>
      <c r="B472" s="45" t="s">
        <v>59</v>
      </c>
      <c r="C472" s="45">
        <f>$R$39</f>
        <v>0</v>
      </c>
      <c r="D472" s="45">
        <f>$S$39</f>
        <v>0</v>
      </c>
      <c r="E472" s="45">
        <f>$T$39</f>
        <v>0</v>
      </c>
      <c r="F472" s="45">
        <f>$U$39</f>
        <v>0</v>
      </c>
      <c r="G472" s="45">
        <f>$V$39</f>
        <v>0</v>
      </c>
      <c r="H472" s="45">
        <f>$W$39</f>
        <v>0</v>
      </c>
      <c r="I472" s="45">
        <f>$X$39</f>
        <v>0</v>
      </c>
      <c r="J472" s="52">
        <f>$Y$39</f>
        <v>0</v>
      </c>
      <c r="K472" s="45"/>
      <c r="L472" s="45"/>
      <c r="M472" s="92"/>
    </row>
    <row r="473" spans="1:13" ht="16.5" customHeight="1">
      <c r="A473" s="91"/>
      <c r="B473" s="45" t="s">
        <v>60</v>
      </c>
      <c r="C473" s="45">
        <f>$R$40</f>
        <v>0</v>
      </c>
      <c r="D473" s="45">
        <f>$S$40</f>
        <v>0</v>
      </c>
      <c r="E473" s="45">
        <f>$T$40</f>
        <v>0</v>
      </c>
      <c r="F473" s="45">
        <f>$U$40</f>
        <v>0</v>
      </c>
      <c r="G473" s="45">
        <f>$V$40</f>
        <v>0</v>
      </c>
      <c r="H473" s="45">
        <f>$W$40</f>
        <v>0</v>
      </c>
      <c r="I473" s="45">
        <f>$X$40</f>
        <v>0</v>
      </c>
      <c r="J473" s="52">
        <f>$Y$40</f>
        <v>0</v>
      </c>
      <c r="K473" s="45"/>
      <c r="L473" s="45"/>
      <c r="M473" s="92"/>
    </row>
    <row r="474" spans="1:13" ht="16.5" customHeight="1">
      <c r="A474" s="91"/>
      <c r="B474" s="45" t="s">
        <v>61</v>
      </c>
      <c r="C474" s="45">
        <f>$R$41</f>
        <v>0</v>
      </c>
      <c r="D474" s="45">
        <f>$S$41</f>
        <v>0</v>
      </c>
      <c r="E474" s="45">
        <f>$T$41</f>
        <v>0</v>
      </c>
      <c r="F474" s="45">
        <f>$U$41</f>
        <v>0</v>
      </c>
      <c r="G474" s="45">
        <f>$V$41</f>
        <v>0</v>
      </c>
      <c r="H474" s="45">
        <f>$W$41</f>
        <v>0</v>
      </c>
      <c r="I474" s="45">
        <f>$X$41</f>
        <v>0</v>
      </c>
      <c r="J474" s="52">
        <f>$Y$41</f>
        <v>0</v>
      </c>
      <c r="K474" s="45"/>
      <c r="L474" s="45"/>
      <c r="M474" s="92"/>
    </row>
    <row r="475" spans="1:13" ht="16.5" customHeight="1">
      <c r="A475" s="91"/>
      <c r="B475" s="45" t="s">
        <v>103</v>
      </c>
      <c r="C475" s="45">
        <f>$R$42</f>
        <v>0</v>
      </c>
      <c r="D475" s="45">
        <f>$S$42</f>
        <v>0</v>
      </c>
      <c r="E475" s="45">
        <f>$T$42</f>
        <v>0</v>
      </c>
      <c r="F475" s="45">
        <f>$U$42</f>
        <v>0</v>
      </c>
      <c r="G475" s="45">
        <f>$V$42</f>
        <v>0</v>
      </c>
      <c r="H475" s="45">
        <f>$W$42</f>
        <v>0</v>
      </c>
      <c r="I475" s="45">
        <f>$X$42</f>
        <v>0</v>
      </c>
      <c r="J475" s="52">
        <f>$Y$42</f>
        <v>0</v>
      </c>
      <c r="K475" s="45"/>
      <c r="L475" s="45"/>
      <c r="M475" s="92"/>
    </row>
    <row r="476" spans="1:13" ht="16.5" customHeight="1">
      <c r="A476" s="91"/>
      <c r="B476" s="45" t="s">
        <v>62</v>
      </c>
      <c r="C476" s="45">
        <f>$R$43</f>
        <v>0</v>
      </c>
      <c r="D476" s="45">
        <f>$S$43</f>
        <v>0</v>
      </c>
      <c r="E476" s="45">
        <f>$T$43</f>
        <v>0</v>
      </c>
      <c r="F476" s="45">
        <f>$U$43</f>
        <v>0</v>
      </c>
      <c r="G476" s="45">
        <f>$V$43</f>
        <v>0</v>
      </c>
      <c r="H476" s="45">
        <f>$W$43</f>
        <v>0</v>
      </c>
      <c r="I476" s="45">
        <f>$X$43</f>
        <v>0</v>
      </c>
      <c r="J476" s="96">
        <f>$Y$43</f>
        <v>0</v>
      </c>
      <c r="K476" s="45"/>
      <c r="L476" s="45"/>
      <c r="M476" s="92"/>
    </row>
    <row r="477" spans="1:13" ht="16.5" customHeight="1">
      <c r="A477" s="91"/>
      <c r="B477" s="45" t="s">
        <v>63</v>
      </c>
      <c r="C477" s="45" t="e">
        <f>$R$44</f>
        <v>#DIV/0!</v>
      </c>
      <c r="D477" s="45" t="e">
        <f>$S$44</f>
        <v>#DIV/0!</v>
      </c>
      <c r="E477" s="45" t="e">
        <f>$T$44</f>
        <v>#DIV/0!</v>
      </c>
      <c r="F477" s="45" t="e">
        <f>$U$44</f>
        <v>#DIV/0!</v>
      </c>
      <c r="G477" s="45" t="e">
        <f>$V$44</f>
        <v>#DIV/0!</v>
      </c>
      <c r="H477" s="45" t="e">
        <f>$W$44</f>
        <v>#DIV/0!</v>
      </c>
      <c r="I477" s="94" t="e">
        <f>$X$44</f>
        <v>#DIV/0!</v>
      </c>
      <c r="J477" s="96" t="s">
        <v>97</v>
      </c>
      <c r="K477" s="129"/>
      <c r="L477" s="129"/>
      <c r="M477" s="130"/>
    </row>
    <row r="478" spans="1:13" ht="16.5" customHeight="1" thickBot="1">
      <c r="A478" s="93"/>
      <c r="B478" s="73" t="s">
        <v>64</v>
      </c>
      <c r="C478" s="73" t="e">
        <f>$R$45</f>
        <v>#DIV/0!</v>
      </c>
      <c r="D478" s="73" t="e">
        <f>$S$45</f>
        <v>#DIV/0!</v>
      </c>
      <c r="E478" s="73" t="e">
        <f>$T$45</f>
        <v>#DIV/0!</v>
      </c>
      <c r="F478" s="73" t="e">
        <f>$U$45</f>
        <v>#DIV/0!</v>
      </c>
      <c r="G478" s="73" t="e">
        <f>$V$45</f>
        <v>#DIV/0!</v>
      </c>
      <c r="H478" s="73" t="e">
        <f>$W$45</f>
        <v>#DIV/0!</v>
      </c>
      <c r="I478" s="95" t="e">
        <f>$X$45</f>
        <v>#DIV/0!</v>
      </c>
      <c r="J478" s="97" t="s">
        <v>98</v>
      </c>
      <c r="K478" s="131"/>
      <c r="L478" s="131"/>
      <c r="M478" s="132"/>
    </row>
    <row r="479" spans="1:13" ht="16.5" customHeight="1">
      <c r="A479" s="41"/>
      <c r="C479" s="41"/>
      <c r="D479" s="41"/>
      <c r="E479" s="41"/>
      <c r="F479" s="41"/>
      <c r="G479" s="41"/>
      <c r="H479" s="41"/>
      <c r="I479" s="41"/>
      <c r="K479" s="41"/>
      <c r="L479" s="41"/>
      <c r="M479" s="42"/>
    </row>
    <row r="480" spans="1:13" ht="16.5" customHeight="1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9"/>
    </row>
    <row r="481" spans="1:13" ht="16.5" customHeight="1">
      <c r="A481" s="133" t="str">
        <f>$A$1</f>
        <v>嘉義縣立嘉新國民中學○○上學期期末考</v>
      </c>
      <c r="B481" s="133"/>
      <c r="C481" s="133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</row>
    <row r="482" spans="1:13" ht="16.5" customHeight="1" thickBo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2"/>
    </row>
    <row r="483" spans="1:13" ht="16.5" customHeight="1">
      <c r="A483" s="43" t="s">
        <v>0</v>
      </c>
      <c r="B483" s="62" t="s">
        <v>1</v>
      </c>
      <c r="C483" s="62" t="s">
        <v>90</v>
      </c>
      <c r="D483" s="62" t="s">
        <v>91</v>
      </c>
      <c r="E483" s="62" t="s">
        <v>92</v>
      </c>
      <c r="F483" s="62" t="s">
        <v>93</v>
      </c>
      <c r="G483" s="62" t="s">
        <v>94</v>
      </c>
      <c r="H483" s="62" t="s">
        <v>95</v>
      </c>
      <c r="I483" s="62" t="s">
        <v>96</v>
      </c>
      <c r="J483" s="62" t="s">
        <v>72</v>
      </c>
      <c r="K483" s="62" t="s">
        <v>89</v>
      </c>
      <c r="L483" s="62" t="s">
        <v>74</v>
      </c>
      <c r="M483" s="64" t="s">
        <v>73</v>
      </c>
    </row>
    <row r="484" spans="1:13" ht="16.5" customHeight="1">
      <c r="A484" s="91" t="str">
        <f>O35</f>
        <v>33</v>
      </c>
      <c r="B484" s="45">
        <f>P35</f>
        <v>0</v>
      </c>
      <c r="C484" s="46">
        <f>R35</f>
        <v>0</v>
      </c>
      <c r="D484" s="46">
        <f t="shared" ref="D484:M484" si="44">S35</f>
        <v>0</v>
      </c>
      <c r="E484" s="46">
        <f t="shared" si="44"/>
        <v>0</v>
      </c>
      <c r="F484" s="46">
        <f t="shared" si="44"/>
        <v>0</v>
      </c>
      <c r="G484" s="46">
        <f t="shared" si="44"/>
        <v>0</v>
      </c>
      <c r="H484" s="46">
        <f t="shared" si="44"/>
        <v>0</v>
      </c>
      <c r="I484" s="46">
        <f t="shared" si="44"/>
        <v>0</v>
      </c>
      <c r="J484" s="125" t="e">
        <f t="shared" si="44"/>
        <v>#DIV/0!</v>
      </c>
      <c r="K484" s="47">
        <f t="shared" si="44"/>
        <v>0</v>
      </c>
      <c r="L484" s="90">
        <f t="shared" si="44"/>
        <v>1</v>
      </c>
      <c r="M484" s="58">
        <f t="shared" si="44"/>
        <v>0</v>
      </c>
    </row>
    <row r="485" spans="1:13" ht="16.5" customHeight="1">
      <c r="A485" s="91"/>
      <c r="B485" s="45"/>
      <c r="C485" s="45"/>
      <c r="D485" s="45"/>
      <c r="E485" s="45"/>
      <c r="F485" s="45"/>
      <c r="G485" s="45"/>
      <c r="H485" s="45"/>
      <c r="I485" s="45"/>
      <c r="J485" s="52"/>
      <c r="K485" s="45"/>
      <c r="L485" s="45"/>
      <c r="M485" s="92"/>
    </row>
    <row r="486" spans="1:13" ht="16.5" customHeight="1">
      <c r="A486" s="91"/>
      <c r="B486" s="45" t="s">
        <v>58</v>
      </c>
      <c r="C486" s="45">
        <f>$R$38</f>
        <v>0</v>
      </c>
      <c r="D486" s="45">
        <f>$S$38</f>
        <v>0</v>
      </c>
      <c r="E486" s="45">
        <f>$T$38</f>
        <v>0</v>
      </c>
      <c r="F486" s="45">
        <f>$U$38</f>
        <v>0</v>
      </c>
      <c r="G486" s="45">
        <f>$V$38</f>
        <v>0</v>
      </c>
      <c r="H486" s="45">
        <f>$W$38</f>
        <v>0</v>
      </c>
      <c r="I486" s="45">
        <f>$X$38</f>
        <v>0</v>
      </c>
      <c r="J486" s="52">
        <f>$Y$38</f>
        <v>0</v>
      </c>
      <c r="K486" s="45"/>
      <c r="L486" s="45"/>
      <c r="M486" s="92"/>
    </row>
    <row r="487" spans="1:13" ht="16.5" customHeight="1">
      <c r="A487" s="91"/>
      <c r="B487" s="45" t="s">
        <v>59</v>
      </c>
      <c r="C487" s="45">
        <f>$R$39</f>
        <v>0</v>
      </c>
      <c r="D487" s="45">
        <f>$S$39</f>
        <v>0</v>
      </c>
      <c r="E487" s="45">
        <f>$T$39</f>
        <v>0</v>
      </c>
      <c r="F487" s="45">
        <f>$U$39</f>
        <v>0</v>
      </c>
      <c r="G487" s="45">
        <f>$V$39</f>
        <v>0</v>
      </c>
      <c r="H487" s="45">
        <f>$W$39</f>
        <v>0</v>
      </c>
      <c r="I487" s="45">
        <f>$X$39</f>
        <v>0</v>
      </c>
      <c r="J487" s="52">
        <f>$Y$39</f>
        <v>0</v>
      </c>
      <c r="K487" s="45"/>
      <c r="L487" s="45"/>
      <c r="M487" s="92"/>
    </row>
    <row r="488" spans="1:13" ht="16.5" customHeight="1">
      <c r="A488" s="91"/>
      <c r="B488" s="45" t="s">
        <v>60</v>
      </c>
      <c r="C488" s="45">
        <f>$R$40</f>
        <v>0</v>
      </c>
      <c r="D488" s="45">
        <f>$S$40</f>
        <v>0</v>
      </c>
      <c r="E488" s="45">
        <f>$T$40</f>
        <v>0</v>
      </c>
      <c r="F488" s="45">
        <f>$U$40</f>
        <v>0</v>
      </c>
      <c r="G488" s="45">
        <f>$V$40</f>
        <v>0</v>
      </c>
      <c r="H488" s="45">
        <f>$W$40</f>
        <v>0</v>
      </c>
      <c r="I488" s="45">
        <f>$X$40</f>
        <v>0</v>
      </c>
      <c r="J488" s="52">
        <f>$Y$40</f>
        <v>0</v>
      </c>
      <c r="K488" s="45"/>
      <c r="L488" s="45"/>
      <c r="M488" s="92"/>
    </row>
    <row r="489" spans="1:13" ht="16.5" customHeight="1">
      <c r="A489" s="91"/>
      <c r="B489" s="45" t="s">
        <v>61</v>
      </c>
      <c r="C489" s="45">
        <f>$R$41</f>
        <v>0</v>
      </c>
      <c r="D489" s="45">
        <f>$S$41</f>
        <v>0</v>
      </c>
      <c r="E489" s="45">
        <f>$T$41</f>
        <v>0</v>
      </c>
      <c r="F489" s="45">
        <f>$U$41</f>
        <v>0</v>
      </c>
      <c r="G489" s="45">
        <f>$V$41</f>
        <v>0</v>
      </c>
      <c r="H489" s="45">
        <f>$W$41</f>
        <v>0</v>
      </c>
      <c r="I489" s="45">
        <f>$X$41</f>
        <v>0</v>
      </c>
      <c r="J489" s="52">
        <f>$Y$41</f>
        <v>0</v>
      </c>
      <c r="K489" s="45"/>
      <c r="L489" s="45"/>
      <c r="M489" s="92"/>
    </row>
    <row r="490" spans="1:13" ht="16.5" customHeight="1">
      <c r="A490" s="91"/>
      <c r="B490" s="45" t="s">
        <v>103</v>
      </c>
      <c r="C490" s="45">
        <f>$R$42</f>
        <v>0</v>
      </c>
      <c r="D490" s="45">
        <f>$S$42</f>
        <v>0</v>
      </c>
      <c r="E490" s="45">
        <f>$T$42</f>
        <v>0</v>
      </c>
      <c r="F490" s="45">
        <f>$U$42</f>
        <v>0</v>
      </c>
      <c r="G490" s="45">
        <f>$V$42</f>
        <v>0</v>
      </c>
      <c r="H490" s="45">
        <f>$W$42</f>
        <v>0</v>
      </c>
      <c r="I490" s="45">
        <f>$X$42</f>
        <v>0</v>
      </c>
      <c r="J490" s="52">
        <f>$Y$42</f>
        <v>0</v>
      </c>
      <c r="K490" s="45"/>
      <c r="L490" s="45"/>
      <c r="M490" s="92"/>
    </row>
    <row r="491" spans="1:13" ht="16.5" customHeight="1">
      <c r="A491" s="91"/>
      <c r="B491" s="45" t="s">
        <v>62</v>
      </c>
      <c r="C491" s="45">
        <f>$R$43</f>
        <v>0</v>
      </c>
      <c r="D491" s="45">
        <f>$S$43</f>
        <v>0</v>
      </c>
      <c r="E491" s="45">
        <f>$T$43</f>
        <v>0</v>
      </c>
      <c r="F491" s="45">
        <f>$U$43</f>
        <v>0</v>
      </c>
      <c r="G491" s="45">
        <f>$V$43</f>
        <v>0</v>
      </c>
      <c r="H491" s="45">
        <f>$W$43</f>
        <v>0</v>
      </c>
      <c r="I491" s="45">
        <f>$X$43</f>
        <v>0</v>
      </c>
      <c r="J491" s="96">
        <f>$Y$43</f>
        <v>0</v>
      </c>
      <c r="K491" s="45"/>
      <c r="L491" s="45"/>
      <c r="M491" s="92"/>
    </row>
    <row r="492" spans="1:13" ht="16.5" customHeight="1">
      <c r="A492" s="91"/>
      <c r="B492" s="45" t="s">
        <v>63</v>
      </c>
      <c r="C492" s="45" t="e">
        <f>$R$44</f>
        <v>#DIV/0!</v>
      </c>
      <c r="D492" s="45" t="e">
        <f>$S$44</f>
        <v>#DIV/0!</v>
      </c>
      <c r="E492" s="45" t="e">
        <f>$T$44</f>
        <v>#DIV/0!</v>
      </c>
      <c r="F492" s="45" t="e">
        <f>$U$44</f>
        <v>#DIV/0!</v>
      </c>
      <c r="G492" s="45" t="e">
        <f>$V$44</f>
        <v>#DIV/0!</v>
      </c>
      <c r="H492" s="45" t="e">
        <f>$W$44</f>
        <v>#DIV/0!</v>
      </c>
      <c r="I492" s="94" t="e">
        <f>$X$44</f>
        <v>#DIV/0!</v>
      </c>
      <c r="J492" s="96" t="s">
        <v>97</v>
      </c>
      <c r="K492" s="129"/>
      <c r="L492" s="129"/>
      <c r="M492" s="130"/>
    </row>
    <row r="493" spans="1:13" ht="16.5" customHeight="1" thickBot="1">
      <c r="A493" s="93"/>
      <c r="B493" s="73" t="s">
        <v>64</v>
      </c>
      <c r="C493" s="73" t="e">
        <f>$R$45</f>
        <v>#DIV/0!</v>
      </c>
      <c r="D493" s="73" t="e">
        <f>$S$45</f>
        <v>#DIV/0!</v>
      </c>
      <c r="E493" s="73" t="e">
        <f>$T$45</f>
        <v>#DIV/0!</v>
      </c>
      <c r="F493" s="73" t="e">
        <f>$U$45</f>
        <v>#DIV/0!</v>
      </c>
      <c r="G493" s="73" t="e">
        <f>$V$45</f>
        <v>#DIV/0!</v>
      </c>
      <c r="H493" s="73" t="e">
        <f>$W$45</f>
        <v>#DIV/0!</v>
      </c>
      <c r="I493" s="95" t="e">
        <f>$X$45</f>
        <v>#DIV/0!</v>
      </c>
      <c r="J493" s="97" t="s">
        <v>98</v>
      </c>
      <c r="K493" s="131"/>
      <c r="L493" s="131"/>
      <c r="M493" s="132"/>
    </row>
    <row r="494" spans="1:13" ht="16.5" customHeight="1">
      <c r="A494" s="41"/>
      <c r="C494" s="41"/>
      <c r="D494" s="41"/>
      <c r="E494" s="41"/>
      <c r="F494" s="41"/>
      <c r="G494" s="41"/>
      <c r="H494" s="41"/>
      <c r="I494" s="41"/>
      <c r="K494" s="41"/>
      <c r="L494" s="41"/>
      <c r="M494" s="42"/>
    </row>
    <row r="495" spans="1:13" ht="16.5" customHeight="1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9"/>
    </row>
    <row r="496" spans="1:13" ht="16.5" customHeight="1">
      <c r="A496" s="133" t="str">
        <f>$A$1</f>
        <v>嘉義縣立嘉新國民中學○○上學期期末考</v>
      </c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</row>
    <row r="497" spans="1:13" ht="16.5" customHeight="1" thickBo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2"/>
    </row>
    <row r="498" spans="1:13" ht="16.5" customHeight="1">
      <c r="A498" s="43" t="s">
        <v>0</v>
      </c>
      <c r="B498" s="62" t="s">
        <v>1</v>
      </c>
      <c r="C498" s="62" t="s">
        <v>90</v>
      </c>
      <c r="D498" s="62" t="s">
        <v>91</v>
      </c>
      <c r="E498" s="62" t="s">
        <v>92</v>
      </c>
      <c r="F498" s="62" t="s">
        <v>93</v>
      </c>
      <c r="G498" s="62" t="s">
        <v>94</v>
      </c>
      <c r="H498" s="62" t="s">
        <v>95</v>
      </c>
      <c r="I498" s="62" t="s">
        <v>96</v>
      </c>
      <c r="J498" s="62" t="s">
        <v>72</v>
      </c>
      <c r="K498" s="62" t="s">
        <v>89</v>
      </c>
      <c r="L498" s="62" t="s">
        <v>74</v>
      </c>
      <c r="M498" s="64" t="s">
        <v>73</v>
      </c>
    </row>
    <row r="499" spans="1:13" ht="16.5" customHeight="1">
      <c r="A499" s="91" t="str">
        <f>O36</f>
        <v>34</v>
      </c>
      <c r="B499" s="45">
        <f>P36</f>
        <v>0</v>
      </c>
      <c r="C499" s="46">
        <f>R36</f>
        <v>0</v>
      </c>
      <c r="D499" s="46">
        <f t="shared" ref="D499:M499" si="45">S36</f>
        <v>0</v>
      </c>
      <c r="E499" s="46">
        <f t="shared" si="45"/>
        <v>0</v>
      </c>
      <c r="F499" s="46">
        <f t="shared" si="45"/>
        <v>0</v>
      </c>
      <c r="G499" s="46">
        <f t="shared" si="45"/>
        <v>0</v>
      </c>
      <c r="H499" s="46">
        <f t="shared" si="45"/>
        <v>0</v>
      </c>
      <c r="I499" s="46">
        <f t="shared" si="45"/>
        <v>0</v>
      </c>
      <c r="J499" s="125" t="e">
        <f t="shared" si="45"/>
        <v>#DIV/0!</v>
      </c>
      <c r="K499" s="47">
        <f t="shared" si="45"/>
        <v>0</v>
      </c>
      <c r="L499" s="90">
        <f t="shared" si="45"/>
        <v>1</v>
      </c>
      <c r="M499" s="58">
        <f t="shared" si="45"/>
        <v>0</v>
      </c>
    </row>
    <row r="500" spans="1:13" ht="16.5" customHeight="1">
      <c r="A500" s="91"/>
      <c r="B500" s="45"/>
      <c r="C500" s="45"/>
      <c r="D500" s="45"/>
      <c r="E500" s="45"/>
      <c r="F500" s="45"/>
      <c r="G500" s="45"/>
      <c r="H500" s="45"/>
      <c r="I500" s="45"/>
      <c r="J500" s="52"/>
      <c r="K500" s="45"/>
      <c r="L500" s="45"/>
      <c r="M500" s="92"/>
    </row>
    <row r="501" spans="1:13" ht="16.5" customHeight="1">
      <c r="A501" s="91"/>
      <c r="B501" s="45" t="s">
        <v>58</v>
      </c>
      <c r="C501" s="45">
        <f>$R$38</f>
        <v>0</v>
      </c>
      <c r="D501" s="45">
        <f>$S$38</f>
        <v>0</v>
      </c>
      <c r="E501" s="45">
        <f>$T$38</f>
        <v>0</v>
      </c>
      <c r="F501" s="45">
        <f>$U$38</f>
        <v>0</v>
      </c>
      <c r="G501" s="45">
        <f>$V$38</f>
        <v>0</v>
      </c>
      <c r="H501" s="45">
        <f>$W$38</f>
        <v>0</v>
      </c>
      <c r="I501" s="45">
        <f>$X$38</f>
        <v>0</v>
      </c>
      <c r="J501" s="52">
        <f>$Y$38</f>
        <v>0</v>
      </c>
      <c r="K501" s="45"/>
      <c r="L501" s="45"/>
      <c r="M501" s="92"/>
    </row>
    <row r="502" spans="1:13" ht="16.5" customHeight="1">
      <c r="A502" s="91"/>
      <c r="B502" s="45" t="s">
        <v>59</v>
      </c>
      <c r="C502" s="45">
        <f>$R$39</f>
        <v>0</v>
      </c>
      <c r="D502" s="45">
        <f>$S$39</f>
        <v>0</v>
      </c>
      <c r="E502" s="45">
        <f>$T$39</f>
        <v>0</v>
      </c>
      <c r="F502" s="45">
        <f>$U$39</f>
        <v>0</v>
      </c>
      <c r="G502" s="45">
        <f>$V$39</f>
        <v>0</v>
      </c>
      <c r="H502" s="45">
        <f>$W$39</f>
        <v>0</v>
      </c>
      <c r="I502" s="45">
        <f>$X$39</f>
        <v>0</v>
      </c>
      <c r="J502" s="52">
        <f>$Y$39</f>
        <v>0</v>
      </c>
      <c r="K502" s="45"/>
      <c r="L502" s="45"/>
      <c r="M502" s="92"/>
    </row>
    <row r="503" spans="1:13" ht="16.5" customHeight="1">
      <c r="A503" s="91"/>
      <c r="B503" s="45" t="s">
        <v>60</v>
      </c>
      <c r="C503" s="45">
        <f>$R$40</f>
        <v>0</v>
      </c>
      <c r="D503" s="45">
        <f>$S$40</f>
        <v>0</v>
      </c>
      <c r="E503" s="45">
        <f>$T$40</f>
        <v>0</v>
      </c>
      <c r="F503" s="45">
        <f>$U$40</f>
        <v>0</v>
      </c>
      <c r="G503" s="45">
        <f>$V$40</f>
        <v>0</v>
      </c>
      <c r="H503" s="45">
        <f>$W$40</f>
        <v>0</v>
      </c>
      <c r="I503" s="45">
        <f>$X$40</f>
        <v>0</v>
      </c>
      <c r="J503" s="52">
        <f>$Y$40</f>
        <v>0</v>
      </c>
      <c r="K503" s="45"/>
      <c r="L503" s="45"/>
      <c r="M503" s="92"/>
    </row>
    <row r="504" spans="1:13" ht="16.5" customHeight="1">
      <c r="A504" s="91"/>
      <c r="B504" s="45" t="s">
        <v>61</v>
      </c>
      <c r="C504" s="45">
        <f>$R$41</f>
        <v>0</v>
      </c>
      <c r="D504" s="45">
        <f>$S$41</f>
        <v>0</v>
      </c>
      <c r="E504" s="45">
        <f>$T$41</f>
        <v>0</v>
      </c>
      <c r="F504" s="45">
        <f>$U$41</f>
        <v>0</v>
      </c>
      <c r="G504" s="45">
        <f>$V$41</f>
        <v>0</v>
      </c>
      <c r="H504" s="45">
        <f>$W$41</f>
        <v>0</v>
      </c>
      <c r="I504" s="45">
        <f>$X$41</f>
        <v>0</v>
      </c>
      <c r="J504" s="52">
        <f>$Y$41</f>
        <v>0</v>
      </c>
      <c r="K504" s="45"/>
      <c r="L504" s="45"/>
      <c r="M504" s="92"/>
    </row>
    <row r="505" spans="1:13" ht="16.5" customHeight="1">
      <c r="A505" s="91"/>
      <c r="B505" s="45" t="s">
        <v>103</v>
      </c>
      <c r="C505" s="45">
        <f>$R$42</f>
        <v>0</v>
      </c>
      <c r="D505" s="45">
        <f>$S$42</f>
        <v>0</v>
      </c>
      <c r="E505" s="45">
        <f>$T$42</f>
        <v>0</v>
      </c>
      <c r="F505" s="45">
        <f>$U$42</f>
        <v>0</v>
      </c>
      <c r="G505" s="45">
        <f>$V$42</f>
        <v>0</v>
      </c>
      <c r="H505" s="45">
        <f>$W$42</f>
        <v>0</v>
      </c>
      <c r="I505" s="45">
        <f>$X$42</f>
        <v>0</v>
      </c>
      <c r="J505" s="52">
        <f>$Y$42</f>
        <v>0</v>
      </c>
      <c r="K505" s="45"/>
      <c r="L505" s="45"/>
      <c r="M505" s="92"/>
    </row>
    <row r="506" spans="1:13" ht="16.5" customHeight="1">
      <c r="A506" s="91"/>
      <c r="B506" s="45" t="s">
        <v>62</v>
      </c>
      <c r="C506" s="45">
        <f>$R$43</f>
        <v>0</v>
      </c>
      <c r="D506" s="45">
        <f>$S$43</f>
        <v>0</v>
      </c>
      <c r="E506" s="45">
        <f>$T$43</f>
        <v>0</v>
      </c>
      <c r="F506" s="45">
        <f>$U$43</f>
        <v>0</v>
      </c>
      <c r="G506" s="45">
        <f>$V$43</f>
        <v>0</v>
      </c>
      <c r="H506" s="45">
        <f>$W$43</f>
        <v>0</v>
      </c>
      <c r="I506" s="45">
        <f>$X$43</f>
        <v>0</v>
      </c>
      <c r="J506" s="96">
        <f>$Y$43</f>
        <v>0</v>
      </c>
      <c r="K506" s="45"/>
      <c r="L506" s="45"/>
      <c r="M506" s="92"/>
    </row>
    <row r="507" spans="1:13" ht="16.5" customHeight="1">
      <c r="A507" s="91"/>
      <c r="B507" s="45" t="s">
        <v>63</v>
      </c>
      <c r="C507" s="45" t="e">
        <f>$R$44</f>
        <v>#DIV/0!</v>
      </c>
      <c r="D507" s="45" t="e">
        <f>$S$44</f>
        <v>#DIV/0!</v>
      </c>
      <c r="E507" s="45" t="e">
        <f>$T$44</f>
        <v>#DIV/0!</v>
      </c>
      <c r="F507" s="45" t="e">
        <f>$U$44</f>
        <v>#DIV/0!</v>
      </c>
      <c r="G507" s="45" t="e">
        <f>$V$44</f>
        <v>#DIV/0!</v>
      </c>
      <c r="H507" s="45" t="e">
        <f>$W$44</f>
        <v>#DIV/0!</v>
      </c>
      <c r="I507" s="94" t="e">
        <f>$X$44</f>
        <v>#DIV/0!</v>
      </c>
      <c r="J507" s="96" t="s">
        <v>97</v>
      </c>
      <c r="K507" s="129"/>
      <c r="L507" s="129"/>
      <c r="M507" s="130"/>
    </row>
    <row r="508" spans="1:13" ht="16.5" customHeight="1" thickBot="1">
      <c r="A508" s="93"/>
      <c r="B508" s="73" t="s">
        <v>64</v>
      </c>
      <c r="C508" s="73" t="e">
        <f>$R$45</f>
        <v>#DIV/0!</v>
      </c>
      <c r="D508" s="73" t="e">
        <f>$S$45</f>
        <v>#DIV/0!</v>
      </c>
      <c r="E508" s="73" t="e">
        <f>$T$45</f>
        <v>#DIV/0!</v>
      </c>
      <c r="F508" s="73" t="e">
        <f>$U$45</f>
        <v>#DIV/0!</v>
      </c>
      <c r="G508" s="73" t="e">
        <f>$V$45</f>
        <v>#DIV/0!</v>
      </c>
      <c r="H508" s="73" t="e">
        <f>$W$45</f>
        <v>#DIV/0!</v>
      </c>
      <c r="I508" s="95" t="e">
        <f>$X$45</f>
        <v>#DIV/0!</v>
      </c>
      <c r="J508" s="97" t="s">
        <v>98</v>
      </c>
      <c r="K508" s="131"/>
      <c r="L508" s="131"/>
      <c r="M508" s="132"/>
    </row>
    <row r="509" spans="1:13" ht="16.5" customHeight="1">
      <c r="A509" s="41"/>
      <c r="C509" s="41"/>
      <c r="D509" s="41"/>
      <c r="E509" s="41"/>
      <c r="F509" s="41"/>
      <c r="G509" s="41"/>
      <c r="H509" s="41"/>
      <c r="I509" s="41"/>
      <c r="K509" s="41"/>
      <c r="L509" s="41"/>
      <c r="M509" s="42"/>
    </row>
    <row r="510" spans="1:13" ht="16.5" customHeight="1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9"/>
    </row>
    <row r="511" spans="1:13" ht="16.5" customHeight="1">
      <c r="A511" s="133" t="str">
        <f>$A$1</f>
        <v>嘉義縣立嘉新國民中學○○上學期期末考</v>
      </c>
      <c r="B511" s="133"/>
      <c r="C511" s="133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</row>
    <row r="512" spans="1:13" ht="16.5" customHeight="1" thickBo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2"/>
    </row>
    <row r="513" spans="1:13" ht="16.5" customHeight="1">
      <c r="A513" s="43" t="s">
        <v>0</v>
      </c>
      <c r="B513" s="62" t="s">
        <v>1</v>
      </c>
      <c r="C513" s="62" t="s">
        <v>90</v>
      </c>
      <c r="D513" s="62" t="s">
        <v>91</v>
      </c>
      <c r="E513" s="62" t="s">
        <v>92</v>
      </c>
      <c r="F513" s="62" t="s">
        <v>93</v>
      </c>
      <c r="G513" s="62" t="s">
        <v>94</v>
      </c>
      <c r="H513" s="62" t="s">
        <v>95</v>
      </c>
      <c r="I513" s="62" t="s">
        <v>96</v>
      </c>
      <c r="J513" s="62" t="s">
        <v>72</v>
      </c>
      <c r="K513" s="62" t="s">
        <v>89</v>
      </c>
      <c r="L513" s="62" t="s">
        <v>74</v>
      </c>
      <c r="M513" s="64" t="s">
        <v>73</v>
      </c>
    </row>
    <row r="514" spans="1:13" ht="16.5" customHeight="1">
      <c r="A514" s="91" t="str">
        <f>O37</f>
        <v>35</v>
      </c>
      <c r="B514" s="45">
        <f>P37</f>
        <v>0</v>
      </c>
      <c r="C514" s="46">
        <f>R37</f>
        <v>0</v>
      </c>
      <c r="D514" s="46">
        <f t="shared" ref="D514:M514" si="46">S37</f>
        <v>0</v>
      </c>
      <c r="E514" s="46">
        <f t="shared" si="46"/>
        <v>0</v>
      </c>
      <c r="F514" s="46">
        <f t="shared" si="46"/>
        <v>0</v>
      </c>
      <c r="G514" s="46">
        <f t="shared" si="46"/>
        <v>0</v>
      </c>
      <c r="H514" s="46">
        <f t="shared" si="46"/>
        <v>0</v>
      </c>
      <c r="I514" s="46">
        <f t="shared" si="46"/>
        <v>0</v>
      </c>
      <c r="J514" s="125" t="e">
        <f t="shared" si="46"/>
        <v>#DIV/0!</v>
      </c>
      <c r="K514" s="47">
        <f t="shared" si="46"/>
        <v>0</v>
      </c>
      <c r="L514" s="90">
        <f t="shared" si="46"/>
        <v>1</v>
      </c>
      <c r="M514" s="58">
        <f t="shared" si="46"/>
        <v>0</v>
      </c>
    </row>
    <row r="515" spans="1:13" ht="16.5" customHeight="1">
      <c r="A515" s="91"/>
      <c r="B515" s="45"/>
      <c r="C515" s="45"/>
      <c r="D515" s="45"/>
      <c r="E515" s="45"/>
      <c r="F515" s="45"/>
      <c r="G515" s="45"/>
      <c r="H515" s="45"/>
      <c r="I515" s="45"/>
      <c r="J515" s="52"/>
      <c r="K515" s="45"/>
      <c r="L515" s="45"/>
      <c r="M515" s="92"/>
    </row>
    <row r="516" spans="1:13" ht="16.5" customHeight="1">
      <c r="A516" s="91"/>
      <c r="B516" s="45" t="s">
        <v>58</v>
      </c>
      <c r="C516" s="45">
        <f>$R$38</f>
        <v>0</v>
      </c>
      <c r="D516" s="45">
        <f>$S$38</f>
        <v>0</v>
      </c>
      <c r="E516" s="45">
        <f>$T$38</f>
        <v>0</v>
      </c>
      <c r="F516" s="45">
        <f>$U$38</f>
        <v>0</v>
      </c>
      <c r="G516" s="45">
        <f>$V$38</f>
        <v>0</v>
      </c>
      <c r="H516" s="45">
        <f>$W$38</f>
        <v>0</v>
      </c>
      <c r="I516" s="45">
        <f>$X$38</f>
        <v>0</v>
      </c>
      <c r="J516" s="52">
        <f>$Y$38</f>
        <v>0</v>
      </c>
      <c r="K516" s="45"/>
      <c r="L516" s="45"/>
      <c r="M516" s="92"/>
    </row>
    <row r="517" spans="1:13" ht="16.5" customHeight="1">
      <c r="A517" s="91"/>
      <c r="B517" s="45" t="s">
        <v>59</v>
      </c>
      <c r="C517" s="45">
        <f>$R$39</f>
        <v>0</v>
      </c>
      <c r="D517" s="45">
        <f>$S$39</f>
        <v>0</v>
      </c>
      <c r="E517" s="45">
        <f>$T$39</f>
        <v>0</v>
      </c>
      <c r="F517" s="45">
        <f>$U$39</f>
        <v>0</v>
      </c>
      <c r="G517" s="45">
        <f>$V$39</f>
        <v>0</v>
      </c>
      <c r="H517" s="45">
        <f>$W$39</f>
        <v>0</v>
      </c>
      <c r="I517" s="45">
        <f>$X$39</f>
        <v>0</v>
      </c>
      <c r="J517" s="52">
        <f>$Y$39</f>
        <v>0</v>
      </c>
      <c r="K517" s="45"/>
      <c r="L517" s="45"/>
      <c r="M517" s="92"/>
    </row>
    <row r="518" spans="1:13" ht="16.5" customHeight="1">
      <c r="A518" s="91"/>
      <c r="B518" s="45" t="s">
        <v>60</v>
      </c>
      <c r="C518" s="45">
        <f>$R$40</f>
        <v>0</v>
      </c>
      <c r="D518" s="45">
        <f>$S$40</f>
        <v>0</v>
      </c>
      <c r="E518" s="45">
        <f>$T$40</f>
        <v>0</v>
      </c>
      <c r="F518" s="45">
        <f>$U$40</f>
        <v>0</v>
      </c>
      <c r="G518" s="45">
        <f>$V$40</f>
        <v>0</v>
      </c>
      <c r="H518" s="45">
        <f>$W$40</f>
        <v>0</v>
      </c>
      <c r="I518" s="45">
        <f>$X$40</f>
        <v>0</v>
      </c>
      <c r="J518" s="52">
        <f>$Y$40</f>
        <v>0</v>
      </c>
      <c r="K518" s="45"/>
      <c r="L518" s="45"/>
      <c r="M518" s="92"/>
    </row>
    <row r="519" spans="1:13" ht="16.5" customHeight="1">
      <c r="A519" s="91"/>
      <c r="B519" s="45" t="s">
        <v>61</v>
      </c>
      <c r="C519" s="45">
        <f>$R$41</f>
        <v>0</v>
      </c>
      <c r="D519" s="45">
        <f>$S$41</f>
        <v>0</v>
      </c>
      <c r="E519" s="45">
        <f>$T$41</f>
        <v>0</v>
      </c>
      <c r="F519" s="45">
        <f>$U$41</f>
        <v>0</v>
      </c>
      <c r="G519" s="45">
        <f>$V$41</f>
        <v>0</v>
      </c>
      <c r="H519" s="45">
        <f>$W$41</f>
        <v>0</v>
      </c>
      <c r="I519" s="45">
        <f>$X$41</f>
        <v>0</v>
      </c>
      <c r="J519" s="52">
        <f>$Y$41</f>
        <v>0</v>
      </c>
      <c r="K519" s="45"/>
      <c r="L519" s="45"/>
      <c r="M519" s="92"/>
    </row>
    <row r="520" spans="1:13" ht="16.5" customHeight="1">
      <c r="A520" s="91"/>
      <c r="B520" s="45" t="s">
        <v>103</v>
      </c>
      <c r="C520" s="45">
        <f>$R$42</f>
        <v>0</v>
      </c>
      <c r="D520" s="45">
        <f>$S$42</f>
        <v>0</v>
      </c>
      <c r="E520" s="45">
        <f>$T$42</f>
        <v>0</v>
      </c>
      <c r="F520" s="45">
        <f>$U$42</f>
        <v>0</v>
      </c>
      <c r="G520" s="45">
        <f>$V$42</f>
        <v>0</v>
      </c>
      <c r="H520" s="45">
        <f>$W$42</f>
        <v>0</v>
      </c>
      <c r="I520" s="45">
        <f>$X$42</f>
        <v>0</v>
      </c>
      <c r="J520" s="52">
        <f>$Y$42</f>
        <v>0</v>
      </c>
      <c r="K520" s="45"/>
      <c r="L520" s="45"/>
      <c r="M520" s="92"/>
    </row>
    <row r="521" spans="1:13" ht="16.5" customHeight="1">
      <c r="A521" s="91"/>
      <c r="B521" s="45" t="s">
        <v>62</v>
      </c>
      <c r="C521" s="45">
        <f>$R$43</f>
        <v>0</v>
      </c>
      <c r="D521" s="45">
        <f>$S$43</f>
        <v>0</v>
      </c>
      <c r="E521" s="45">
        <f>$T$43</f>
        <v>0</v>
      </c>
      <c r="F521" s="45">
        <f>$U$43</f>
        <v>0</v>
      </c>
      <c r="G521" s="45">
        <f>$V$43</f>
        <v>0</v>
      </c>
      <c r="H521" s="45">
        <f>$W$43</f>
        <v>0</v>
      </c>
      <c r="I521" s="45">
        <f>$X$43</f>
        <v>0</v>
      </c>
      <c r="J521" s="96">
        <f>$Y$43</f>
        <v>0</v>
      </c>
      <c r="K521" s="45"/>
      <c r="L521" s="45"/>
      <c r="M521" s="92"/>
    </row>
    <row r="522" spans="1:13" ht="16.5" customHeight="1">
      <c r="A522" s="91"/>
      <c r="B522" s="45" t="s">
        <v>63</v>
      </c>
      <c r="C522" s="45" t="e">
        <f>$R$44</f>
        <v>#DIV/0!</v>
      </c>
      <c r="D522" s="45" t="e">
        <f>$S$44</f>
        <v>#DIV/0!</v>
      </c>
      <c r="E522" s="45" t="e">
        <f>$T$44</f>
        <v>#DIV/0!</v>
      </c>
      <c r="F522" s="45" t="e">
        <f>$U$44</f>
        <v>#DIV/0!</v>
      </c>
      <c r="G522" s="45" t="e">
        <f>$V$44</f>
        <v>#DIV/0!</v>
      </c>
      <c r="H522" s="45" t="e">
        <f>$W$44</f>
        <v>#DIV/0!</v>
      </c>
      <c r="I522" s="94" t="e">
        <f>$X$44</f>
        <v>#DIV/0!</v>
      </c>
      <c r="J522" s="96" t="s">
        <v>97</v>
      </c>
      <c r="K522" s="129"/>
      <c r="L522" s="129"/>
      <c r="M522" s="130"/>
    </row>
    <row r="523" spans="1:13" ht="16.5" customHeight="1" thickBot="1">
      <c r="A523" s="93"/>
      <c r="B523" s="73" t="s">
        <v>64</v>
      </c>
      <c r="C523" s="73" t="e">
        <f>$R$45</f>
        <v>#DIV/0!</v>
      </c>
      <c r="D523" s="73" t="e">
        <f>$S$45</f>
        <v>#DIV/0!</v>
      </c>
      <c r="E523" s="73" t="e">
        <f>$T$45</f>
        <v>#DIV/0!</v>
      </c>
      <c r="F523" s="73" t="e">
        <f>$U$45</f>
        <v>#DIV/0!</v>
      </c>
      <c r="G523" s="73" t="e">
        <f>$V$45</f>
        <v>#DIV/0!</v>
      </c>
      <c r="H523" s="73" t="e">
        <f>$W$45</f>
        <v>#DIV/0!</v>
      </c>
      <c r="I523" s="95" t="e">
        <f>$X$45</f>
        <v>#DIV/0!</v>
      </c>
      <c r="J523" s="97" t="s">
        <v>98</v>
      </c>
      <c r="K523" s="131"/>
      <c r="L523" s="131"/>
      <c r="M523" s="132"/>
    </row>
    <row r="524" spans="1:13" ht="16.5" customHeight="1">
      <c r="A524" s="41"/>
      <c r="C524" s="41"/>
      <c r="D524" s="41"/>
      <c r="E524" s="41"/>
      <c r="F524" s="41"/>
      <c r="G524" s="41"/>
      <c r="H524" s="41"/>
      <c r="I524" s="41"/>
      <c r="K524" s="41"/>
      <c r="L524" s="41"/>
      <c r="M524" s="42"/>
    </row>
    <row r="525" spans="1:13" ht="16.5" customHeight="1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9"/>
    </row>
  </sheetData>
  <mergeCells count="71">
    <mergeCell ref="A31:M31"/>
    <mergeCell ref="O1:AC1"/>
    <mergeCell ref="A1:M1"/>
    <mergeCell ref="K12:M13"/>
    <mergeCell ref="A16:M16"/>
    <mergeCell ref="K27:M28"/>
    <mergeCell ref="A121:M121"/>
    <mergeCell ref="K42:M43"/>
    <mergeCell ref="A46:M46"/>
    <mergeCell ref="K57:M58"/>
    <mergeCell ref="A61:M61"/>
    <mergeCell ref="K72:M73"/>
    <mergeCell ref="A76:M76"/>
    <mergeCell ref="K87:M88"/>
    <mergeCell ref="A91:M91"/>
    <mergeCell ref="K102:M103"/>
    <mergeCell ref="A106:M106"/>
    <mergeCell ref="K117:M118"/>
    <mergeCell ref="A211:M211"/>
    <mergeCell ref="K132:M133"/>
    <mergeCell ref="A136:M136"/>
    <mergeCell ref="K147:M148"/>
    <mergeCell ref="A151:M151"/>
    <mergeCell ref="K162:M163"/>
    <mergeCell ref="A166:M166"/>
    <mergeCell ref="K177:M178"/>
    <mergeCell ref="A181:M181"/>
    <mergeCell ref="K192:M193"/>
    <mergeCell ref="A196:M196"/>
    <mergeCell ref="K207:M208"/>
    <mergeCell ref="A301:M301"/>
    <mergeCell ref="K222:M223"/>
    <mergeCell ref="A226:M226"/>
    <mergeCell ref="K237:M238"/>
    <mergeCell ref="A241:M241"/>
    <mergeCell ref="K252:M253"/>
    <mergeCell ref="A256:M256"/>
    <mergeCell ref="K267:M268"/>
    <mergeCell ref="A271:M271"/>
    <mergeCell ref="K282:M283"/>
    <mergeCell ref="A286:M286"/>
    <mergeCell ref="K297:M298"/>
    <mergeCell ref="A391:M391"/>
    <mergeCell ref="K312:M313"/>
    <mergeCell ref="A316:M316"/>
    <mergeCell ref="K327:M328"/>
    <mergeCell ref="A331:M331"/>
    <mergeCell ref="K342:M343"/>
    <mergeCell ref="A346:M346"/>
    <mergeCell ref="K357:M358"/>
    <mergeCell ref="A361:M361"/>
    <mergeCell ref="K372:M373"/>
    <mergeCell ref="A376:M376"/>
    <mergeCell ref="K387:M388"/>
    <mergeCell ref="A481:M481"/>
    <mergeCell ref="K402:M403"/>
    <mergeCell ref="A406:M406"/>
    <mergeCell ref="K417:M418"/>
    <mergeCell ref="A421:M421"/>
    <mergeCell ref="K432:M433"/>
    <mergeCell ref="A436:M436"/>
    <mergeCell ref="K447:M448"/>
    <mergeCell ref="A451:M451"/>
    <mergeCell ref="K462:M463"/>
    <mergeCell ref="A466:M466"/>
    <mergeCell ref="K477:M478"/>
    <mergeCell ref="K492:M493"/>
    <mergeCell ref="A496:M496"/>
    <mergeCell ref="K507:M508"/>
    <mergeCell ref="A511:M511"/>
    <mergeCell ref="K522:M523"/>
  </mergeCells>
  <phoneticPr fontId="3" type="noConversion"/>
  <conditionalFormatting sqref="R3:Y37">
    <cfRule type="cellIs" dxfId="147" priority="71" operator="lessThan">
      <formula>60</formula>
    </cfRule>
    <cfRule type="cellIs" dxfId="146" priority="72" operator="greaterThanOrEqual">
      <formula>90</formula>
    </cfRule>
  </conditionalFormatting>
  <conditionalFormatting sqref="C4:J4">
    <cfRule type="cellIs" dxfId="145" priority="35" operator="lessThan">
      <formula>60</formula>
    </cfRule>
  </conditionalFormatting>
  <conditionalFormatting sqref="C19:J19">
    <cfRule type="cellIs" dxfId="144" priority="34" operator="lessThan">
      <formula>60</formula>
    </cfRule>
  </conditionalFormatting>
  <conditionalFormatting sqref="C34:J34">
    <cfRule type="cellIs" dxfId="143" priority="33" operator="lessThan">
      <formula>60</formula>
    </cfRule>
  </conditionalFormatting>
  <conditionalFormatting sqref="C49:J49">
    <cfRule type="cellIs" dxfId="142" priority="32" operator="lessThan">
      <formula>60</formula>
    </cfRule>
  </conditionalFormatting>
  <conditionalFormatting sqref="C64:J64">
    <cfRule type="cellIs" dxfId="141" priority="31" operator="lessThan">
      <formula>60</formula>
    </cfRule>
  </conditionalFormatting>
  <conditionalFormatting sqref="C79:J79">
    <cfRule type="cellIs" dxfId="140" priority="30" operator="lessThan">
      <formula>60</formula>
    </cfRule>
  </conditionalFormatting>
  <conditionalFormatting sqref="C94:J94">
    <cfRule type="cellIs" dxfId="139" priority="29" operator="lessThan">
      <formula>60</formula>
    </cfRule>
  </conditionalFormatting>
  <conditionalFormatting sqref="C109:J109">
    <cfRule type="cellIs" dxfId="138" priority="28" operator="lessThan">
      <formula>60</formula>
    </cfRule>
  </conditionalFormatting>
  <conditionalFormatting sqref="C124:J124">
    <cfRule type="cellIs" dxfId="137" priority="27" operator="lessThan">
      <formula>60</formula>
    </cfRule>
  </conditionalFormatting>
  <conditionalFormatting sqref="C139:J139">
    <cfRule type="cellIs" dxfId="136" priority="26" operator="lessThan">
      <formula>60</formula>
    </cfRule>
  </conditionalFormatting>
  <conditionalFormatting sqref="C154:J154">
    <cfRule type="cellIs" dxfId="135" priority="25" operator="lessThan">
      <formula>60</formula>
    </cfRule>
  </conditionalFormatting>
  <conditionalFormatting sqref="C169:J169">
    <cfRule type="cellIs" dxfId="134" priority="24" operator="lessThan">
      <formula>60</formula>
    </cfRule>
  </conditionalFormatting>
  <conditionalFormatting sqref="C184:J184">
    <cfRule type="cellIs" dxfId="133" priority="23" operator="lessThan">
      <formula>60</formula>
    </cfRule>
  </conditionalFormatting>
  <conditionalFormatting sqref="C199:J199">
    <cfRule type="cellIs" dxfId="132" priority="22" operator="lessThan">
      <formula>60</formula>
    </cfRule>
  </conditionalFormatting>
  <conditionalFormatting sqref="C214:J214">
    <cfRule type="cellIs" dxfId="131" priority="21" operator="lessThan">
      <formula>60</formula>
    </cfRule>
  </conditionalFormatting>
  <conditionalFormatting sqref="C229:J229">
    <cfRule type="cellIs" dxfId="130" priority="20" operator="lessThan">
      <formula>60</formula>
    </cfRule>
  </conditionalFormatting>
  <conditionalFormatting sqref="C244:J244">
    <cfRule type="cellIs" dxfId="129" priority="19" operator="lessThan">
      <formula>60</formula>
    </cfRule>
  </conditionalFormatting>
  <conditionalFormatting sqref="C259:J259">
    <cfRule type="cellIs" dxfId="128" priority="18" operator="lessThan">
      <formula>60</formula>
    </cfRule>
  </conditionalFormatting>
  <conditionalFormatting sqref="C274:J274">
    <cfRule type="cellIs" dxfId="127" priority="17" operator="lessThan">
      <formula>60</formula>
    </cfRule>
  </conditionalFormatting>
  <conditionalFormatting sqref="C289:J289">
    <cfRule type="cellIs" dxfId="126" priority="16" operator="lessThan">
      <formula>60</formula>
    </cfRule>
  </conditionalFormatting>
  <conditionalFormatting sqref="C304:J304">
    <cfRule type="cellIs" dxfId="125" priority="15" operator="lessThan">
      <formula>60</formula>
    </cfRule>
  </conditionalFormatting>
  <conditionalFormatting sqref="C319:J319">
    <cfRule type="cellIs" dxfId="124" priority="14" operator="lessThan">
      <formula>60</formula>
    </cfRule>
  </conditionalFormatting>
  <conditionalFormatting sqref="C334:J334">
    <cfRule type="cellIs" dxfId="123" priority="13" operator="lessThan">
      <formula>60</formula>
    </cfRule>
  </conditionalFormatting>
  <conditionalFormatting sqref="C349:J349">
    <cfRule type="cellIs" dxfId="122" priority="12" operator="lessThan">
      <formula>60</formula>
    </cfRule>
  </conditionalFormatting>
  <conditionalFormatting sqref="C364:J364">
    <cfRule type="cellIs" dxfId="121" priority="11" operator="lessThan">
      <formula>60</formula>
    </cfRule>
  </conditionalFormatting>
  <conditionalFormatting sqref="C379:J379">
    <cfRule type="cellIs" dxfId="120" priority="10" operator="lessThan">
      <formula>60</formula>
    </cfRule>
  </conditionalFormatting>
  <conditionalFormatting sqref="C394:J394">
    <cfRule type="cellIs" dxfId="119" priority="9" operator="lessThan">
      <formula>60</formula>
    </cfRule>
  </conditionalFormatting>
  <conditionalFormatting sqref="C409:J409">
    <cfRule type="cellIs" dxfId="118" priority="8" operator="lessThan">
      <formula>60</formula>
    </cfRule>
  </conditionalFormatting>
  <conditionalFormatting sqref="C424:J424">
    <cfRule type="cellIs" dxfId="117" priority="7" operator="lessThan">
      <formula>60</formula>
    </cfRule>
  </conditionalFormatting>
  <conditionalFormatting sqref="C439:J439">
    <cfRule type="cellIs" dxfId="116" priority="6" operator="lessThan">
      <formula>60</formula>
    </cfRule>
  </conditionalFormatting>
  <conditionalFormatting sqref="C454:J454">
    <cfRule type="cellIs" dxfId="115" priority="5" operator="lessThan">
      <formula>60</formula>
    </cfRule>
  </conditionalFormatting>
  <conditionalFormatting sqref="C469:J469">
    <cfRule type="cellIs" dxfId="114" priority="4" operator="lessThan">
      <formula>60</formula>
    </cfRule>
  </conditionalFormatting>
  <conditionalFormatting sqref="C484:J484">
    <cfRule type="cellIs" dxfId="113" priority="3" operator="lessThan">
      <formula>60</formula>
    </cfRule>
  </conditionalFormatting>
  <conditionalFormatting sqref="C499:J499">
    <cfRule type="cellIs" dxfId="112" priority="2" operator="lessThan">
      <formula>60</formula>
    </cfRule>
  </conditionalFormatting>
  <conditionalFormatting sqref="C514:J514">
    <cfRule type="cellIs" dxfId="111" priority="1" operator="lessThan">
      <formula>60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1" manualBreakCount="11">
    <brk id="45" max="12" man="1"/>
    <brk id="90" max="12" man="1"/>
    <brk id="135" max="12" man="1"/>
    <brk id="180" max="12" man="1"/>
    <brk id="225" max="12" man="1"/>
    <brk id="270" max="12" man="1"/>
    <brk id="315" max="12" man="1"/>
    <brk id="360" max="12" man="1"/>
    <brk id="405" max="12" man="1"/>
    <brk id="450" max="12" man="1"/>
    <brk id="495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BreakPreview" zoomScale="150" zoomScaleNormal="100" zoomScaleSheetLayoutView="150" workbookViewId="0">
      <selection activeCell="D43" sqref="D43"/>
    </sheetView>
  </sheetViews>
  <sheetFormatPr defaultRowHeight="16.5"/>
  <cols>
    <col min="1" max="1" width="5.75" customWidth="1"/>
    <col min="3" max="8" width="12" customWidth="1"/>
  </cols>
  <sheetData>
    <row r="1" spans="1:8" ht="30" customHeight="1" thickBot="1">
      <c r="A1" s="128" t="str">
        <f>LEFT(成績登記簿!A1,12)&amp;"成績全年總表"</f>
        <v>嘉義縣立嘉新國民中學○○成績全年總表</v>
      </c>
      <c r="B1" s="128"/>
      <c r="C1" s="128"/>
      <c r="D1" s="128"/>
      <c r="E1" s="128"/>
      <c r="F1" s="128"/>
      <c r="G1" s="128"/>
      <c r="H1" s="128"/>
    </row>
    <row r="2" spans="1:8" ht="12" customHeight="1" thickBot="1">
      <c r="A2" s="99"/>
      <c r="B2" s="99"/>
      <c r="C2" s="99"/>
      <c r="D2" s="99"/>
      <c r="E2" s="99"/>
      <c r="F2" s="99"/>
      <c r="G2" s="99"/>
      <c r="H2" s="99"/>
    </row>
    <row r="3" spans="1:8" ht="19.5" thickBot="1">
      <c r="A3" s="100"/>
      <c r="B3" s="101"/>
      <c r="C3" s="134" t="s">
        <v>107</v>
      </c>
      <c r="D3" s="135"/>
      <c r="E3" s="136"/>
      <c r="F3" s="134" t="s">
        <v>108</v>
      </c>
      <c r="G3" s="135"/>
      <c r="H3" s="136"/>
    </row>
    <row r="4" spans="1:8" ht="19.5" thickBot="1">
      <c r="A4" s="1" t="s">
        <v>37</v>
      </c>
      <c r="B4" s="107" t="s">
        <v>1</v>
      </c>
      <c r="C4" s="116">
        <v>1</v>
      </c>
      <c r="D4" s="4">
        <v>2</v>
      </c>
      <c r="E4" s="102">
        <v>3</v>
      </c>
      <c r="F4" s="98">
        <v>1</v>
      </c>
      <c r="G4" s="4">
        <v>2</v>
      </c>
      <c r="H4" s="102">
        <v>3</v>
      </c>
    </row>
    <row r="5" spans="1:8" ht="19.5" thickTop="1">
      <c r="A5" s="8" t="s">
        <v>38</v>
      </c>
      <c r="B5" s="108">
        <f>成績登記簿!B3</f>
        <v>0</v>
      </c>
      <c r="C5" s="117" t="str">
        <f>'01-01'!Z3 &amp; " / " &amp; '01-01'!AA3</f>
        <v>0 / 1</v>
      </c>
      <c r="D5" s="11" t="str">
        <f>'01-02'!Z3 &amp; " / " &amp; '01-02'!AA3</f>
        <v>0 / 1</v>
      </c>
      <c r="E5" s="118" t="str">
        <f>'01-03'!Z3 &amp; " / " &amp; '01-03'!AA3</f>
        <v>0 / 1</v>
      </c>
      <c r="F5" s="112" t="str">
        <f>'02-01'!Z3 &amp; " / " &amp; '02-01'!AA3</f>
        <v>0 / 1</v>
      </c>
      <c r="G5" s="12" t="str">
        <f>'02-02'!Z3 &amp; " / " &amp; '02-02'!AA3</f>
        <v>0 / 1</v>
      </c>
      <c r="H5" s="103" t="str">
        <f>'02-03'!Z3 &amp; " / " &amp; '02-03'!AA3</f>
        <v>0 / 1</v>
      </c>
    </row>
    <row r="6" spans="1:8" ht="18.75">
      <c r="A6" s="16" t="s">
        <v>39</v>
      </c>
      <c r="B6" s="109">
        <f>成績登記簿!B4</f>
        <v>0</v>
      </c>
      <c r="C6" s="119" t="str">
        <f>'01-01'!Z4 &amp; " / " &amp; '01-01'!AA4</f>
        <v>0 / 1</v>
      </c>
      <c r="D6" s="19" t="str">
        <f>'01-02'!Z4 &amp; " / " &amp; '01-02'!AA4</f>
        <v>0 / 1</v>
      </c>
      <c r="E6" s="120" t="str">
        <f>'01-03'!Z4 &amp; " / " &amp; '01-03'!AA4</f>
        <v>0 / 1</v>
      </c>
      <c r="F6" s="113" t="str">
        <f>'02-01'!Z4 &amp; " / " &amp; '02-01'!AA4</f>
        <v>0 / 1</v>
      </c>
      <c r="G6" s="20" t="str">
        <f>'02-02'!Z4 &amp; " / " &amp; '02-02'!AA4</f>
        <v>0 / 1</v>
      </c>
      <c r="H6" s="104" t="str">
        <f>'02-03'!Z4 &amp; " / " &amp; '02-03'!AA4</f>
        <v>0 / 1</v>
      </c>
    </row>
    <row r="7" spans="1:8" ht="18.75">
      <c r="A7" s="24" t="s">
        <v>4</v>
      </c>
      <c r="B7" s="110">
        <f>成績登記簿!B5</f>
        <v>0</v>
      </c>
      <c r="C7" s="121" t="str">
        <f>'01-01'!Z5 &amp; " / " &amp; '01-01'!AA5</f>
        <v>0 / 1</v>
      </c>
      <c r="D7" s="27" t="str">
        <f>'01-02'!Z5 &amp; " / " &amp; '01-02'!AA5</f>
        <v>0 / 1</v>
      </c>
      <c r="E7" s="122" t="str">
        <f>'01-03'!Z5 &amp; " / " &amp; '01-03'!AA5</f>
        <v>0 / 1</v>
      </c>
      <c r="F7" s="114" t="str">
        <f>'02-01'!Z5 &amp; " / " &amp; '02-01'!AA5</f>
        <v>0 / 1</v>
      </c>
      <c r="G7" s="28" t="str">
        <f>'02-02'!Z5 &amp; " / " &amp; '02-02'!AA5</f>
        <v>0 / 1</v>
      </c>
      <c r="H7" s="105" t="str">
        <f>'02-03'!Z5 &amp; " / " &amp; '02-03'!AA5</f>
        <v>0 / 1</v>
      </c>
    </row>
    <row r="8" spans="1:8" ht="18.75">
      <c r="A8" s="16" t="s">
        <v>40</v>
      </c>
      <c r="B8" s="109">
        <f>成績登記簿!B6</f>
        <v>0</v>
      </c>
      <c r="C8" s="119" t="str">
        <f>'01-01'!Z6 &amp; " / " &amp; '01-01'!AA6</f>
        <v>0 / 1</v>
      </c>
      <c r="D8" s="19" t="str">
        <f>'01-02'!Z6 &amp; " / " &amp; '01-02'!AA6</f>
        <v>0 / 1</v>
      </c>
      <c r="E8" s="120" t="str">
        <f>'01-03'!Z6 &amp; " / " &amp; '01-03'!AA6</f>
        <v>0 / 1</v>
      </c>
      <c r="F8" s="113" t="str">
        <f>'02-01'!Z6 &amp; " / " &amp; '02-01'!AA6</f>
        <v>0 / 1</v>
      </c>
      <c r="G8" s="20" t="str">
        <f>'02-02'!Z6 &amp; " / " &amp; '02-02'!AA6</f>
        <v>0 / 1</v>
      </c>
      <c r="H8" s="104" t="str">
        <f>'02-03'!Z6 &amp; " / " &amp; '02-03'!AA6</f>
        <v>0 / 1</v>
      </c>
    </row>
    <row r="9" spans="1:8" ht="18.75">
      <c r="A9" s="24" t="s">
        <v>6</v>
      </c>
      <c r="B9" s="110">
        <f>成績登記簿!B7</f>
        <v>0</v>
      </c>
      <c r="C9" s="121" t="str">
        <f>'01-01'!Z7 &amp; " / " &amp; '01-01'!AA7</f>
        <v>0 / 1</v>
      </c>
      <c r="D9" s="27" t="str">
        <f>'01-02'!Z7 &amp; " / " &amp; '01-02'!AA7</f>
        <v>0 / 1</v>
      </c>
      <c r="E9" s="122" t="str">
        <f>'01-03'!Z7 &amp; " / " &amp; '01-03'!AA7</f>
        <v>0 / 1</v>
      </c>
      <c r="F9" s="114" t="str">
        <f>'02-01'!Z7 &amp; " / " &amp; '02-01'!AA7</f>
        <v>0 / 1</v>
      </c>
      <c r="G9" s="28" t="str">
        <f>'02-02'!Z7 &amp; " / " &amp; '02-02'!AA7</f>
        <v>0 / 1</v>
      </c>
      <c r="H9" s="105" t="str">
        <f>'02-03'!Z7 &amp; " / " &amp; '02-03'!AA7</f>
        <v>0 / 1</v>
      </c>
    </row>
    <row r="10" spans="1:8" ht="18.75">
      <c r="A10" s="16" t="s">
        <v>41</v>
      </c>
      <c r="B10" s="109">
        <f>成績登記簿!B8</f>
        <v>0</v>
      </c>
      <c r="C10" s="119" t="str">
        <f>'01-01'!Z8 &amp; " / " &amp; '01-01'!AA8</f>
        <v>0 / 1</v>
      </c>
      <c r="D10" s="19" t="str">
        <f>'01-02'!Z8 &amp; " / " &amp; '01-02'!AA8</f>
        <v>0 / 1</v>
      </c>
      <c r="E10" s="120" t="str">
        <f>'01-03'!Z8 &amp; " / " &amp; '01-03'!AA8</f>
        <v>0 / 1</v>
      </c>
      <c r="F10" s="113" t="str">
        <f>'02-01'!Z8 &amp; " / " &amp; '02-01'!AA8</f>
        <v>0 / 1</v>
      </c>
      <c r="G10" s="20" t="str">
        <f>'02-02'!Z8 &amp; " / " &amp; '02-02'!AA8</f>
        <v>0 / 1</v>
      </c>
      <c r="H10" s="104" t="str">
        <f>'02-03'!Z8 &amp; " / " &amp; '02-03'!AA8</f>
        <v>0 / 1</v>
      </c>
    </row>
    <row r="11" spans="1:8" ht="18.75">
      <c r="A11" s="24" t="s">
        <v>8</v>
      </c>
      <c r="B11" s="110">
        <f>成績登記簿!B9</f>
        <v>0</v>
      </c>
      <c r="C11" s="121" t="str">
        <f>'01-01'!Z9 &amp; " / " &amp; '01-01'!AA9</f>
        <v>0 / 1</v>
      </c>
      <c r="D11" s="27" t="str">
        <f>'01-02'!Z9 &amp; " / " &amp; '01-02'!AA9</f>
        <v>0 / 1</v>
      </c>
      <c r="E11" s="122" t="str">
        <f>'01-03'!Z9 &amp; " / " &amp; '01-03'!AA9</f>
        <v>0 / 1</v>
      </c>
      <c r="F11" s="114" t="str">
        <f>'02-01'!Z9 &amp; " / " &amp; '02-01'!AA9</f>
        <v>0 / 1</v>
      </c>
      <c r="G11" s="28" t="str">
        <f>'02-02'!Z9 &amp; " / " &amp; '02-02'!AA9</f>
        <v>0 / 1</v>
      </c>
      <c r="H11" s="105" t="str">
        <f>'02-03'!Z9 &amp; " / " &amp; '02-03'!AA9</f>
        <v>0 / 1</v>
      </c>
    </row>
    <row r="12" spans="1:8" ht="18.75">
      <c r="A12" s="16" t="s">
        <v>42</v>
      </c>
      <c r="B12" s="109">
        <f>成績登記簿!B10</f>
        <v>0</v>
      </c>
      <c r="C12" s="119" t="str">
        <f>'01-01'!Z10 &amp; " / " &amp; '01-01'!AA10</f>
        <v>0 / 1</v>
      </c>
      <c r="D12" s="19" t="str">
        <f>'01-02'!Z10 &amp; " / " &amp; '01-02'!AA10</f>
        <v>0 / 1</v>
      </c>
      <c r="E12" s="120" t="str">
        <f>'01-03'!Z10 &amp; " / " &amp; '01-03'!AA10</f>
        <v>0 / 1</v>
      </c>
      <c r="F12" s="113" t="str">
        <f>'02-01'!Z10 &amp; " / " &amp; '02-01'!AA10</f>
        <v>0 / 1</v>
      </c>
      <c r="G12" s="20" t="str">
        <f>'02-02'!Z10 &amp; " / " &amp; '02-02'!AA10</f>
        <v>0 / 1</v>
      </c>
      <c r="H12" s="104" t="str">
        <f>'02-03'!Z10 &amp; " / " &amp; '02-03'!AA10</f>
        <v>0 / 1</v>
      </c>
    </row>
    <row r="13" spans="1:8" ht="18.75">
      <c r="A13" s="24" t="s">
        <v>10</v>
      </c>
      <c r="B13" s="110">
        <f>成績登記簿!B11</f>
        <v>0</v>
      </c>
      <c r="C13" s="121" t="str">
        <f>'01-01'!Z11 &amp; " / " &amp; '01-01'!AA11</f>
        <v>0 / 1</v>
      </c>
      <c r="D13" s="27" t="str">
        <f>'01-02'!Z11 &amp; " / " &amp; '01-02'!AA11</f>
        <v>0 / 1</v>
      </c>
      <c r="E13" s="122" t="str">
        <f>'01-03'!Z11 &amp; " / " &amp; '01-03'!AA11</f>
        <v>0 / 1</v>
      </c>
      <c r="F13" s="114" t="str">
        <f>'02-01'!Z11 &amp; " / " &amp; '02-01'!AA11</f>
        <v>0 / 1</v>
      </c>
      <c r="G13" s="28" t="str">
        <f>'02-02'!Z11 &amp; " / " &amp; '02-02'!AA11</f>
        <v>0 / 1</v>
      </c>
      <c r="H13" s="105" t="str">
        <f>'02-03'!Z11 &amp; " / " &amp; '02-03'!AA11</f>
        <v>0 / 1</v>
      </c>
    </row>
    <row r="14" spans="1:8" ht="18.75">
      <c r="A14" s="16" t="s">
        <v>43</v>
      </c>
      <c r="B14" s="109">
        <f>成績登記簿!B12</f>
        <v>0</v>
      </c>
      <c r="C14" s="119" t="str">
        <f>'01-01'!Z12 &amp; " / " &amp; '01-01'!AA12</f>
        <v>0 / 1</v>
      </c>
      <c r="D14" s="19" t="str">
        <f>'01-02'!Z12 &amp; " / " &amp; '01-02'!AA12</f>
        <v>0 / 1</v>
      </c>
      <c r="E14" s="120" t="str">
        <f>'01-03'!Z12 &amp; " / " &amp; '01-03'!AA12</f>
        <v>0 / 1</v>
      </c>
      <c r="F14" s="113" t="str">
        <f>'02-01'!Z12 &amp; " / " &amp; '02-01'!AA12</f>
        <v>0 / 1</v>
      </c>
      <c r="G14" s="20" t="str">
        <f>'02-02'!Z12 &amp; " / " &amp; '02-02'!AA12</f>
        <v>0 / 1</v>
      </c>
      <c r="H14" s="104" t="str">
        <f>'02-03'!Z12 &amp; " / " &amp; '02-03'!AA12</f>
        <v>0 / 1</v>
      </c>
    </row>
    <row r="15" spans="1:8" ht="18.75">
      <c r="A15" s="24" t="s">
        <v>12</v>
      </c>
      <c r="B15" s="110">
        <f>成績登記簿!B13</f>
        <v>0</v>
      </c>
      <c r="C15" s="121" t="str">
        <f>'01-01'!Z13 &amp; " / " &amp; '01-01'!AA13</f>
        <v>0 / 1</v>
      </c>
      <c r="D15" s="27" t="str">
        <f>'01-02'!Z13 &amp; " / " &amp; '01-02'!AA13</f>
        <v>0 / 1</v>
      </c>
      <c r="E15" s="122" t="str">
        <f>'01-03'!Z13 &amp; " / " &amp; '01-03'!AA13</f>
        <v>0 / 1</v>
      </c>
      <c r="F15" s="114" t="str">
        <f>'02-01'!Z13 &amp; " / " &amp; '02-01'!AA13</f>
        <v>0 / 1</v>
      </c>
      <c r="G15" s="28" t="str">
        <f>'02-02'!Z13 &amp; " / " &amp; '02-02'!AA13</f>
        <v>0 / 1</v>
      </c>
      <c r="H15" s="105" t="str">
        <f>'02-03'!Z13 &amp; " / " &amp; '02-03'!AA13</f>
        <v>0 / 1</v>
      </c>
    </row>
    <row r="16" spans="1:8" ht="18.75">
      <c r="A16" s="16" t="s">
        <v>44</v>
      </c>
      <c r="B16" s="109">
        <f>成績登記簿!B14</f>
        <v>0</v>
      </c>
      <c r="C16" s="119" t="str">
        <f>'01-01'!Z14 &amp; " / " &amp; '01-01'!AA14</f>
        <v>0 / 1</v>
      </c>
      <c r="D16" s="19" t="str">
        <f>'01-02'!Z14 &amp; " / " &amp; '01-02'!AA14</f>
        <v>0 / 1</v>
      </c>
      <c r="E16" s="120" t="str">
        <f>'01-03'!Z14 &amp; " / " &amp; '01-03'!AA14</f>
        <v>0 / 1</v>
      </c>
      <c r="F16" s="113" t="str">
        <f>'02-01'!Z14 &amp; " / " &amp; '02-01'!AA14</f>
        <v>0 / 1</v>
      </c>
      <c r="G16" s="20" t="str">
        <f>'02-02'!Z14 &amp; " / " &amp; '02-02'!AA14</f>
        <v>0 / 1</v>
      </c>
      <c r="H16" s="104" t="str">
        <f>'02-03'!Z14 &amp; " / " &amp; '02-03'!AA14</f>
        <v>0 / 1</v>
      </c>
    </row>
    <row r="17" spans="1:8" ht="18.75">
      <c r="A17" s="24" t="s">
        <v>14</v>
      </c>
      <c r="B17" s="110">
        <f>成績登記簿!B15</f>
        <v>0</v>
      </c>
      <c r="C17" s="121" t="str">
        <f>'01-01'!Z15 &amp; " / " &amp; '01-01'!AA15</f>
        <v>0 / 1</v>
      </c>
      <c r="D17" s="27" t="str">
        <f>'01-02'!Z15 &amp; " / " &amp; '01-02'!AA15</f>
        <v>0 / 1</v>
      </c>
      <c r="E17" s="122" t="str">
        <f>'01-03'!Z15 &amp; " / " &amp; '01-03'!AA15</f>
        <v>0 / 1</v>
      </c>
      <c r="F17" s="114" t="str">
        <f>'02-01'!Z15 &amp; " / " &amp; '02-01'!AA15</f>
        <v>0 / 1</v>
      </c>
      <c r="G17" s="28" t="str">
        <f>'02-02'!Z15 &amp; " / " &amp; '02-02'!AA15</f>
        <v>0 / 1</v>
      </c>
      <c r="H17" s="105" t="str">
        <f>'02-03'!Z15 &amp; " / " &amp; '02-03'!AA15</f>
        <v>0 / 1</v>
      </c>
    </row>
    <row r="18" spans="1:8" ht="18.75">
      <c r="A18" s="16" t="s">
        <v>45</v>
      </c>
      <c r="B18" s="109">
        <f>成績登記簿!B16</f>
        <v>0</v>
      </c>
      <c r="C18" s="119" t="str">
        <f>'01-01'!Z16 &amp; " / " &amp; '01-01'!AA16</f>
        <v>0 / 1</v>
      </c>
      <c r="D18" s="19" t="str">
        <f>'01-02'!Z16 &amp; " / " &amp; '01-02'!AA16</f>
        <v>0 / 1</v>
      </c>
      <c r="E18" s="120" t="str">
        <f>'01-03'!Z16 &amp; " / " &amp; '01-03'!AA16</f>
        <v>0 / 1</v>
      </c>
      <c r="F18" s="113" t="str">
        <f>'02-01'!Z16 &amp; " / " &amp; '02-01'!AA16</f>
        <v>0 / 1</v>
      </c>
      <c r="G18" s="20" t="str">
        <f>'02-02'!Z16 &amp; " / " &amp; '02-02'!AA16</f>
        <v>0 / 1</v>
      </c>
      <c r="H18" s="104" t="str">
        <f>'02-03'!Z16 &amp; " / " &amp; '02-03'!AA16</f>
        <v>0 / 1</v>
      </c>
    </row>
    <row r="19" spans="1:8" ht="18.75">
      <c r="A19" s="24" t="s">
        <v>16</v>
      </c>
      <c r="B19" s="110">
        <f>成績登記簿!B17</f>
        <v>0</v>
      </c>
      <c r="C19" s="121" t="str">
        <f>'01-01'!Z17 &amp; " / " &amp; '01-01'!AA17</f>
        <v>0 / 1</v>
      </c>
      <c r="D19" s="27" t="str">
        <f>'01-02'!Z17 &amp; " / " &amp; '01-02'!AA17</f>
        <v>0 / 1</v>
      </c>
      <c r="E19" s="122" t="str">
        <f>'01-03'!Z17 &amp; " / " &amp; '01-03'!AA17</f>
        <v>0 / 1</v>
      </c>
      <c r="F19" s="114" t="str">
        <f>'02-01'!Z17 &amp; " / " &amp; '02-01'!AA17</f>
        <v>0 / 1</v>
      </c>
      <c r="G19" s="28" t="str">
        <f>'02-02'!Z17 &amp; " / " &amp; '02-02'!AA17</f>
        <v>0 / 1</v>
      </c>
      <c r="H19" s="105" t="str">
        <f>'02-03'!Z17 &amp; " / " &amp; '02-03'!AA17</f>
        <v>0 / 1</v>
      </c>
    </row>
    <row r="20" spans="1:8" ht="18.75">
      <c r="A20" s="16" t="s">
        <v>46</v>
      </c>
      <c r="B20" s="109">
        <f>成績登記簿!B18</f>
        <v>0</v>
      </c>
      <c r="C20" s="119" t="str">
        <f>'01-01'!Z18 &amp; " / " &amp; '01-01'!AA18</f>
        <v>0 / 1</v>
      </c>
      <c r="D20" s="19" t="str">
        <f>'01-02'!Z18 &amp; " / " &amp; '01-02'!AA18</f>
        <v>0 / 1</v>
      </c>
      <c r="E20" s="120" t="str">
        <f>'01-03'!Z18 &amp; " / " &amp; '01-03'!AA18</f>
        <v>0 / 1</v>
      </c>
      <c r="F20" s="113" t="str">
        <f>'02-01'!Z18 &amp; " / " &amp; '02-01'!AA18</f>
        <v>0 / 1</v>
      </c>
      <c r="G20" s="20" t="str">
        <f>'02-02'!Z18 &amp; " / " &amp; '02-02'!AA18</f>
        <v>0 / 1</v>
      </c>
      <c r="H20" s="104" t="str">
        <f>'02-03'!Z18 &amp; " / " &amp; '02-03'!AA18</f>
        <v>0 / 1</v>
      </c>
    </row>
    <row r="21" spans="1:8" ht="18.75">
      <c r="A21" s="24" t="s">
        <v>18</v>
      </c>
      <c r="B21" s="110">
        <f>成績登記簿!B19</f>
        <v>0</v>
      </c>
      <c r="C21" s="121" t="str">
        <f>'01-01'!Z19 &amp; " / " &amp; '01-01'!AA19</f>
        <v>0 / 1</v>
      </c>
      <c r="D21" s="27" t="str">
        <f>'01-02'!Z19 &amp; " / " &amp; '01-02'!AA19</f>
        <v>0 / 1</v>
      </c>
      <c r="E21" s="122" t="str">
        <f>'01-03'!Z19 &amp; " / " &amp; '01-03'!AA19</f>
        <v>0 / 1</v>
      </c>
      <c r="F21" s="114" t="str">
        <f>'02-01'!Z19 &amp; " / " &amp; '02-01'!AA19</f>
        <v>0 / 1</v>
      </c>
      <c r="G21" s="28" t="str">
        <f>'02-02'!Z19 &amp; " / " &amp; '02-02'!AA19</f>
        <v>0 / 1</v>
      </c>
      <c r="H21" s="105" t="str">
        <f>'02-03'!Z19 &amp; " / " &amp; '02-03'!AA19</f>
        <v>0 / 1</v>
      </c>
    </row>
    <row r="22" spans="1:8" ht="18.75">
      <c r="A22" s="16" t="s">
        <v>47</v>
      </c>
      <c r="B22" s="109">
        <f>成績登記簿!B20</f>
        <v>0</v>
      </c>
      <c r="C22" s="119" t="str">
        <f>'01-01'!Z20 &amp; " / " &amp; '01-01'!AA20</f>
        <v>0 / 1</v>
      </c>
      <c r="D22" s="19" t="str">
        <f>'01-02'!Z20 &amp; " / " &amp; '01-02'!AA20</f>
        <v>0 / 1</v>
      </c>
      <c r="E22" s="120" t="str">
        <f>'01-03'!Z20 &amp; " / " &amp; '01-03'!AA20</f>
        <v>0 / 1</v>
      </c>
      <c r="F22" s="113" t="str">
        <f>'02-01'!Z20 &amp; " / " &amp; '02-01'!AA20</f>
        <v>0 / 1</v>
      </c>
      <c r="G22" s="20" t="str">
        <f>'02-02'!Z20 &amp; " / " &amp; '02-02'!AA20</f>
        <v>0 / 1</v>
      </c>
      <c r="H22" s="104" t="str">
        <f>'02-03'!Z20 &amp; " / " &amp; '02-03'!AA20</f>
        <v>0 / 1</v>
      </c>
    </row>
    <row r="23" spans="1:8" ht="18.75">
      <c r="A23" s="24" t="s">
        <v>20</v>
      </c>
      <c r="B23" s="110">
        <f>成績登記簿!B21</f>
        <v>0</v>
      </c>
      <c r="C23" s="121" t="str">
        <f>'01-01'!Z21 &amp; " / " &amp; '01-01'!AA21</f>
        <v>0 / 1</v>
      </c>
      <c r="D23" s="27" t="str">
        <f>'01-02'!Z21 &amp; " / " &amp; '01-02'!AA21</f>
        <v>0 / 1</v>
      </c>
      <c r="E23" s="122" t="str">
        <f>'01-03'!Z21 &amp; " / " &amp; '01-03'!AA21</f>
        <v>0 / 1</v>
      </c>
      <c r="F23" s="114" t="str">
        <f>'02-01'!Z21 &amp; " / " &amp; '02-01'!AA21</f>
        <v>0 / 1</v>
      </c>
      <c r="G23" s="28" t="str">
        <f>'02-02'!Z21 &amp; " / " &amp; '02-02'!AA21</f>
        <v>0 / 1</v>
      </c>
      <c r="H23" s="105" t="str">
        <f>'02-03'!Z21 &amp; " / " &amp; '02-03'!AA21</f>
        <v>0 / 1</v>
      </c>
    </row>
    <row r="24" spans="1:8" ht="18.75">
      <c r="A24" s="16" t="s">
        <v>48</v>
      </c>
      <c r="B24" s="109">
        <f>成績登記簿!B22</f>
        <v>0</v>
      </c>
      <c r="C24" s="119" t="str">
        <f>'01-01'!Z22 &amp; " / " &amp; '01-01'!AA22</f>
        <v>0 / 1</v>
      </c>
      <c r="D24" s="19" t="str">
        <f>'01-02'!Z22 &amp; " / " &amp; '01-02'!AA22</f>
        <v>0 / 1</v>
      </c>
      <c r="E24" s="120" t="str">
        <f>'01-03'!Z22 &amp; " / " &amp; '01-03'!AA22</f>
        <v>0 / 1</v>
      </c>
      <c r="F24" s="113" t="str">
        <f>'02-01'!Z22 &amp; " / " &amp; '02-01'!AA22</f>
        <v>0 / 1</v>
      </c>
      <c r="G24" s="20" t="str">
        <f>'02-02'!Z22 &amp; " / " &amp; '02-02'!AA22</f>
        <v>0 / 1</v>
      </c>
      <c r="H24" s="104" t="str">
        <f>'02-03'!Z22 &amp; " / " &amp; '02-03'!AA22</f>
        <v>0 / 1</v>
      </c>
    </row>
    <row r="25" spans="1:8" ht="18.75">
      <c r="A25" s="24" t="s">
        <v>22</v>
      </c>
      <c r="B25" s="110">
        <f>成績登記簿!B23</f>
        <v>0</v>
      </c>
      <c r="C25" s="121" t="str">
        <f>'01-01'!Z23 &amp; " / " &amp; '01-01'!AA23</f>
        <v>0 / 1</v>
      </c>
      <c r="D25" s="27" t="str">
        <f>'01-02'!Z23 &amp; " / " &amp; '01-02'!AA23</f>
        <v>0 / 1</v>
      </c>
      <c r="E25" s="122" t="str">
        <f>'01-03'!Z23 &amp; " / " &amp; '01-03'!AA23</f>
        <v>0 / 1</v>
      </c>
      <c r="F25" s="114" t="str">
        <f>'02-01'!Z23 &amp; " / " &amp; '02-01'!AA23</f>
        <v>0 / 1</v>
      </c>
      <c r="G25" s="28" t="str">
        <f>'02-02'!Z23 &amp; " / " &amp; '02-02'!AA23</f>
        <v>0 / 1</v>
      </c>
      <c r="H25" s="105" t="str">
        <f>'02-03'!Z23 &amp; " / " &amp; '02-03'!AA23</f>
        <v>0 / 1</v>
      </c>
    </row>
    <row r="26" spans="1:8" ht="18.75">
      <c r="A26" s="16" t="s">
        <v>49</v>
      </c>
      <c r="B26" s="109">
        <f>成績登記簿!B24</f>
        <v>0</v>
      </c>
      <c r="C26" s="119" t="str">
        <f>'01-01'!Z24 &amp; " / " &amp; '01-01'!AA24</f>
        <v>0 / 1</v>
      </c>
      <c r="D26" s="19" t="str">
        <f>'01-02'!Z24 &amp; " / " &amp; '01-02'!AA24</f>
        <v>0 / 1</v>
      </c>
      <c r="E26" s="120" t="str">
        <f>'01-03'!Z24 &amp; " / " &amp; '01-03'!AA24</f>
        <v>0 / 1</v>
      </c>
      <c r="F26" s="113" t="str">
        <f>'02-01'!Z24 &amp; " / " &amp; '02-01'!AA24</f>
        <v>0 / 1</v>
      </c>
      <c r="G26" s="20" t="str">
        <f>'02-02'!Z24 &amp; " / " &amp; '02-02'!AA24</f>
        <v>0 / 1</v>
      </c>
      <c r="H26" s="104" t="str">
        <f>'02-03'!Z24 &amp; " / " &amp; '02-03'!AA24</f>
        <v>0 / 1</v>
      </c>
    </row>
    <row r="27" spans="1:8" ht="18.75">
      <c r="A27" s="24" t="s">
        <v>24</v>
      </c>
      <c r="B27" s="110">
        <f>成績登記簿!B25</f>
        <v>0</v>
      </c>
      <c r="C27" s="121" t="str">
        <f>'01-01'!Z25 &amp; " / " &amp; '01-01'!AA25</f>
        <v>0 / 1</v>
      </c>
      <c r="D27" s="27" t="str">
        <f>'01-02'!Z25 &amp; " / " &amp; '01-02'!AA25</f>
        <v>0 / 1</v>
      </c>
      <c r="E27" s="122" t="str">
        <f>'01-03'!Z25 &amp; " / " &amp; '01-03'!AA25</f>
        <v>0 / 1</v>
      </c>
      <c r="F27" s="114" t="str">
        <f>'02-01'!Z25 &amp; " / " &amp; '02-01'!AA25</f>
        <v>0 / 1</v>
      </c>
      <c r="G27" s="28" t="str">
        <f>'02-02'!Z25 &amp; " / " &amp; '02-02'!AA25</f>
        <v>0 / 1</v>
      </c>
      <c r="H27" s="105" t="str">
        <f>'02-03'!Z25 &amp; " / " &amp; '02-03'!AA25</f>
        <v>0 / 1</v>
      </c>
    </row>
    <row r="28" spans="1:8" ht="18.75">
      <c r="A28" s="16" t="s">
        <v>50</v>
      </c>
      <c r="B28" s="109">
        <f>成績登記簿!B26</f>
        <v>0</v>
      </c>
      <c r="C28" s="119" t="str">
        <f>'01-01'!Z26 &amp; " / " &amp; '01-01'!AA26</f>
        <v>0 / 1</v>
      </c>
      <c r="D28" s="19" t="str">
        <f>'01-02'!Z26 &amp; " / " &amp; '01-02'!AA26</f>
        <v>0 / 1</v>
      </c>
      <c r="E28" s="120" t="str">
        <f>'01-03'!Z26 &amp; " / " &amp; '01-03'!AA26</f>
        <v>0 / 1</v>
      </c>
      <c r="F28" s="113" t="str">
        <f>'02-01'!Z26 &amp; " / " &amp; '02-01'!AA26</f>
        <v>0 / 1</v>
      </c>
      <c r="G28" s="20" t="str">
        <f>'02-02'!Z26 &amp; " / " &amp; '02-02'!AA26</f>
        <v>0 / 1</v>
      </c>
      <c r="H28" s="104" t="str">
        <f>'02-03'!Z26 &amp; " / " &amp; '02-03'!AA26</f>
        <v>0 / 1</v>
      </c>
    </row>
    <row r="29" spans="1:8" ht="18.75">
      <c r="A29" s="24" t="s">
        <v>26</v>
      </c>
      <c r="B29" s="110">
        <f>成績登記簿!B27</f>
        <v>0</v>
      </c>
      <c r="C29" s="121" t="str">
        <f>'01-01'!Z27 &amp; " / " &amp; '01-01'!AA27</f>
        <v>0 / 1</v>
      </c>
      <c r="D29" s="27" t="str">
        <f>'01-02'!Z27 &amp; " / " &amp; '01-02'!AA27</f>
        <v>0 / 1</v>
      </c>
      <c r="E29" s="122" t="str">
        <f>'01-03'!Z27 &amp; " / " &amp; '01-03'!AA27</f>
        <v>0 / 1</v>
      </c>
      <c r="F29" s="114" t="str">
        <f>'02-01'!Z27 &amp; " / " &amp; '02-01'!AA27</f>
        <v>0 / 1</v>
      </c>
      <c r="G29" s="28" t="str">
        <f>'02-02'!Z27 &amp; " / " &amp; '02-02'!AA27</f>
        <v>0 / 1</v>
      </c>
      <c r="H29" s="105" t="str">
        <f>'02-03'!Z27 &amp; " / " &amp; '02-03'!AA27</f>
        <v>0 / 1</v>
      </c>
    </row>
    <row r="30" spans="1:8" ht="18.75">
      <c r="A30" s="16" t="s">
        <v>51</v>
      </c>
      <c r="B30" s="109">
        <f>成績登記簿!B28</f>
        <v>0</v>
      </c>
      <c r="C30" s="119" t="str">
        <f>'01-01'!Z28 &amp; " / " &amp; '01-01'!AA28</f>
        <v>0 / 1</v>
      </c>
      <c r="D30" s="19" t="str">
        <f>'01-02'!Z28 &amp; " / " &amp; '01-02'!AA28</f>
        <v>0 / 1</v>
      </c>
      <c r="E30" s="120" t="str">
        <f>'01-03'!Z28 &amp; " / " &amp; '01-03'!AA28</f>
        <v>0 / 1</v>
      </c>
      <c r="F30" s="113" t="str">
        <f>'02-01'!Z28 &amp; " / " &amp; '02-01'!AA28</f>
        <v>0 / 1</v>
      </c>
      <c r="G30" s="20" t="str">
        <f>'02-02'!Z28 &amp; " / " &amp; '02-02'!AA28</f>
        <v>0 / 1</v>
      </c>
      <c r="H30" s="104" t="str">
        <f>'02-03'!Z28 &amp; " / " &amp; '02-03'!AA28</f>
        <v>0 / 1</v>
      </c>
    </row>
    <row r="31" spans="1:8" ht="18.75">
      <c r="A31" s="24" t="s">
        <v>28</v>
      </c>
      <c r="B31" s="110">
        <f>成績登記簿!B29</f>
        <v>0</v>
      </c>
      <c r="C31" s="121" t="str">
        <f>'01-01'!Z29 &amp; " / " &amp; '01-01'!AA29</f>
        <v>0 / 1</v>
      </c>
      <c r="D31" s="27" t="str">
        <f>'01-02'!Z29 &amp; " / " &amp; '01-02'!AA29</f>
        <v>0 / 1</v>
      </c>
      <c r="E31" s="122" t="str">
        <f>'01-03'!Z29 &amp; " / " &amp; '01-03'!AA29</f>
        <v>0 / 1</v>
      </c>
      <c r="F31" s="114" t="str">
        <f>'02-01'!Z29 &amp; " / " &amp; '02-01'!AA29</f>
        <v>0 / 1</v>
      </c>
      <c r="G31" s="28" t="str">
        <f>'02-02'!Z29 &amp; " / " &amp; '02-02'!AA29</f>
        <v>0 / 1</v>
      </c>
      <c r="H31" s="105" t="str">
        <f>'02-03'!Z29 &amp; " / " &amp; '02-03'!AA29</f>
        <v>0 / 1</v>
      </c>
    </row>
    <row r="32" spans="1:8" ht="18.75">
      <c r="A32" s="16" t="s">
        <v>52</v>
      </c>
      <c r="B32" s="109">
        <f>成績登記簿!B30</f>
        <v>0</v>
      </c>
      <c r="C32" s="119" t="str">
        <f>'01-01'!Z30 &amp; " / " &amp; '01-01'!AA30</f>
        <v>0 / 1</v>
      </c>
      <c r="D32" s="19" t="str">
        <f>'01-02'!Z30 &amp; " / " &amp; '01-02'!AA30</f>
        <v>0 / 1</v>
      </c>
      <c r="E32" s="120" t="str">
        <f>'01-03'!Z30 &amp; " / " &amp; '01-03'!AA30</f>
        <v>0 / 1</v>
      </c>
      <c r="F32" s="113" t="str">
        <f>'02-01'!Z30 &amp; " / " &amp; '02-01'!AA30</f>
        <v>0 / 1</v>
      </c>
      <c r="G32" s="20" t="str">
        <f>'02-02'!Z30 &amp; " / " &amp; '02-02'!AA30</f>
        <v>0 / 1</v>
      </c>
      <c r="H32" s="104" t="str">
        <f>'02-03'!Z30 &amp; " / " &amp; '02-03'!AA30</f>
        <v>0 / 1</v>
      </c>
    </row>
    <row r="33" spans="1:8" ht="18.75">
      <c r="A33" s="24" t="s">
        <v>30</v>
      </c>
      <c r="B33" s="110">
        <f>成績登記簿!B31</f>
        <v>0</v>
      </c>
      <c r="C33" s="121" t="str">
        <f>'01-01'!Z31 &amp; " / " &amp; '01-01'!AA31</f>
        <v>0 / 1</v>
      </c>
      <c r="D33" s="27" t="str">
        <f>'01-02'!Z31 &amp; " / " &amp; '01-02'!AA31</f>
        <v>0 / 1</v>
      </c>
      <c r="E33" s="122" t="str">
        <f>'01-03'!Z31 &amp; " / " &amp; '01-03'!AA31</f>
        <v>0 / 1</v>
      </c>
      <c r="F33" s="114" t="str">
        <f>'02-01'!Z31 &amp; " / " &amp; '02-01'!AA31</f>
        <v>0 / 1</v>
      </c>
      <c r="G33" s="28" t="str">
        <f>'02-02'!Z31 &amp; " / " &amp; '02-02'!AA31</f>
        <v>0 / 1</v>
      </c>
      <c r="H33" s="105" t="str">
        <f>'02-03'!Z31 &amp; " / " &amp; '02-03'!AA31</f>
        <v>0 / 1</v>
      </c>
    </row>
    <row r="34" spans="1:8" ht="18.75">
      <c r="A34" s="16" t="s">
        <v>53</v>
      </c>
      <c r="B34" s="109">
        <f>成績登記簿!B32</f>
        <v>0</v>
      </c>
      <c r="C34" s="119" t="str">
        <f>'01-01'!Z32 &amp; " / " &amp; '01-01'!AA32</f>
        <v>0 / 1</v>
      </c>
      <c r="D34" s="19" t="str">
        <f>'01-02'!Z32 &amp; " / " &amp; '01-02'!AA32</f>
        <v>0 / 1</v>
      </c>
      <c r="E34" s="120" t="str">
        <f>'01-03'!Z32 &amp; " / " &amp; '01-03'!AA32</f>
        <v>0 / 1</v>
      </c>
      <c r="F34" s="113" t="str">
        <f>'02-01'!Z32 &amp; " / " &amp; '02-01'!AA32</f>
        <v>0 / 1</v>
      </c>
      <c r="G34" s="20" t="str">
        <f>'02-02'!Z32 &amp; " / " &amp; '02-02'!AA32</f>
        <v>0 / 1</v>
      </c>
      <c r="H34" s="104" t="str">
        <f>'02-03'!Z32 &amp; " / " &amp; '02-03'!AA32</f>
        <v>0 / 1</v>
      </c>
    </row>
    <row r="35" spans="1:8" ht="18.75">
      <c r="A35" s="24" t="s">
        <v>32</v>
      </c>
      <c r="B35" s="110">
        <f>成績登記簿!B33</f>
        <v>0</v>
      </c>
      <c r="C35" s="121" t="str">
        <f>'01-01'!Z33 &amp; " / " &amp; '01-01'!AA33</f>
        <v>0 / 1</v>
      </c>
      <c r="D35" s="27" t="str">
        <f>'01-02'!Z33 &amp; " / " &amp; '01-02'!AA33</f>
        <v>0 / 1</v>
      </c>
      <c r="E35" s="122" t="str">
        <f>'01-03'!Z33 &amp; " / " &amp; '01-03'!AA33</f>
        <v>0 / 1</v>
      </c>
      <c r="F35" s="114" t="str">
        <f>'02-01'!Z33 &amp; " / " &amp; '02-01'!AA33</f>
        <v>0 / 1</v>
      </c>
      <c r="G35" s="28" t="str">
        <f>'02-02'!Z33 &amp; " / " &amp; '02-02'!AA33</f>
        <v>0 / 1</v>
      </c>
      <c r="H35" s="105" t="str">
        <f>'02-03'!Z33 &amp; " / " &amp; '02-03'!AA33</f>
        <v>0 / 1</v>
      </c>
    </row>
    <row r="36" spans="1:8" ht="18.75">
      <c r="A36" s="16" t="s">
        <v>54</v>
      </c>
      <c r="B36" s="109">
        <f>成績登記簿!B34</f>
        <v>0</v>
      </c>
      <c r="C36" s="119" t="str">
        <f>'01-01'!Z34 &amp; " / " &amp; '01-01'!AA34</f>
        <v>0 / 1</v>
      </c>
      <c r="D36" s="19" t="str">
        <f>'01-02'!Z34 &amp; " / " &amp; '01-02'!AA34</f>
        <v>0 / 1</v>
      </c>
      <c r="E36" s="120" t="str">
        <f>'01-03'!Z34 &amp; " / " &amp; '01-03'!AA34</f>
        <v>0 / 1</v>
      </c>
      <c r="F36" s="113" t="str">
        <f>'02-01'!Z34 &amp; " / " &amp; '02-01'!AA34</f>
        <v>0 / 1</v>
      </c>
      <c r="G36" s="20" t="str">
        <f>'02-02'!Z34 &amp; " / " &amp; '02-02'!AA34</f>
        <v>0 / 1</v>
      </c>
      <c r="H36" s="104" t="str">
        <f>'02-03'!Z34 &amp; " / " &amp; '02-03'!AA34</f>
        <v>0 / 1</v>
      </c>
    </row>
    <row r="37" spans="1:8" ht="18.75">
      <c r="A37" s="24" t="s">
        <v>34</v>
      </c>
      <c r="B37" s="110">
        <f>成績登記簿!B35</f>
        <v>0</v>
      </c>
      <c r="C37" s="121" t="str">
        <f>'01-01'!Z35 &amp; " / " &amp; '01-01'!AA35</f>
        <v>0 / 1</v>
      </c>
      <c r="D37" s="27" t="str">
        <f>'01-02'!Z35 &amp; " / " &amp; '01-02'!AA35</f>
        <v>0 / 1</v>
      </c>
      <c r="E37" s="122" t="str">
        <f>'01-03'!Z35 &amp; " / " &amp; '01-03'!AA35</f>
        <v>0 / 1</v>
      </c>
      <c r="F37" s="114" t="str">
        <f>'02-01'!Z35 &amp; " / " &amp; '02-01'!AA35</f>
        <v>0 / 1</v>
      </c>
      <c r="G37" s="28" t="str">
        <f>'02-02'!Z35 &amp; " / " &amp; '02-02'!AA35</f>
        <v>0 / 1</v>
      </c>
      <c r="H37" s="105" t="str">
        <f>'02-03'!Z35 &amp; " / " &amp; '02-03'!AA35</f>
        <v>0 / 1</v>
      </c>
    </row>
    <row r="38" spans="1:8" ht="18.75">
      <c r="A38" s="16" t="s">
        <v>55</v>
      </c>
      <c r="B38" s="109">
        <f>成績登記簿!B36</f>
        <v>0</v>
      </c>
      <c r="C38" s="119" t="str">
        <f>'01-01'!Z36 &amp; " / " &amp; '01-01'!AA36</f>
        <v>0 / 1</v>
      </c>
      <c r="D38" s="19" t="str">
        <f>'01-02'!Z36 &amp; " / " &amp; '01-02'!AA36</f>
        <v>0 / 1</v>
      </c>
      <c r="E38" s="120" t="str">
        <f>'01-03'!Z36 &amp; " / " &amp; '01-03'!AA36</f>
        <v>0 / 1</v>
      </c>
      <c r="F38" s="113" t="str">
        <f>'02-01'!Z36 &amp; " / " &amp; '02-01'!AA36</f>
        <v>0 / 1</v>
      </c>
      <c r="G38" s="20" t="str">
        <f>'02-02'!Z36 &amp; " / " &amp; '02-02'!AA36</f>
        <v>0 / 1</v>
      </c>
      <c r="H38" s="104" t="str">
        <f>'02-03'!Z36 &amp; " / " &amp; '02-03'!AA36</f>
        <v>0 / 1</v>
      </c>
    </row>
    <row r="39" spans="1:8" ht="19.5" thickBot="1">
      <c r="A39" s="32" t="s">
        <v>36</v>
      </c>
      <c r="B39" s="111">
        <f>成績登記簿!B37</f>
        <v>0</v>
      </c>
      <c r="C39" s="123" t="str">
        <f>'01-01'!Z37 &amp; " / " &amp; '01-01'!AA37</f>
        <v>0 / 1</v>
      </c>
      <c r="D39" s="35" t="str">
        <f>'01-02'!Z37 &amp; " / " &amp; '01-02'!AA37</f>
        <v>0 / 1</v>
      </c>
      <c r="E39" s="124" t="str">
        <f>'01-03'!Z37 &amp; " / " &amp; '01-03'!AA37</f>
        <v>0 / 1</v>
      </c>
      <c r="F39" s="115" t="str">
        <f>'02-01'!Z37 &amp; " / " &amp; '02-01'!AA37</f>
        <v>0 / 1</v>
      </c>
      <c r="G39" s="36" t="str">
        <f>'02-02'!Z37 &amp; " / " &amp; '02-02'!AA37</f>
        <v>0 / 1</v>
      </c>
      <c r="H39" s="106" t="str">
        <f>'02-03'!Z37 &amp; " / " &amp; '02-03'!AA37</f>
        <v>0 / 1</v>
      </c>
    </row>
  </sheetData>
  <mergeCells count="3">
    <mergeCell ref="A1:H1"/>
    <mergeCell ref="C3:E3"/>
    <mergeCell ref="F3:H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5"/>
  <sheetViews>
    <sheetView topLeftCell="N1" zoomScale="125" zoomScaleNormal="125" zoomScaleSheetLayoutView="125" workbookViewId="0">
      <selection activeCell="R3" sqref="R3"/>
    </sheetView>
  </sheetViews>
  <sheetFormatPr defaultRowHeight="16.5"/>
  <cols>
    <col min="1" max="1" width="6" style="40" customWidth="1"/>
    <col min="2" max="2" width="8" style="40" customWidth="1"/>
    <col min="3" max="12" width="5.625" style="40" customWidth="1"/>
    <col min="13" max="13" width="5.625" customWidth="1"/>
    <col min="15" max="15" width="4.875" customWidth="1"/>
    <col min="16" max="16" width="7.25" customWidth="1"/>
    <col min="17" max="17" width="6.125" customWidth="1"/>
    <col min="18" max="27" width="6.25" customWidth="1"/>
    <col min="28" max="29" width="6.125" customWidth="1"/>
  </cols>
  <sheetData>
    <row r="1" spans="1:29" ht="16.5" customHeight="1" thickBot="1">
      <c r="A1" s="133" t="str">
        <f>$O$1</f>
        <v>嘉義縣立嘉新國民中學○○下學期第一次期中考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O1" s="131" t="str">
        <f>LEFT(成績登記簿!A1,12)&amp;"下學期第一次期中考"</f>
        <v>嘉義縣立嘉新國民中學○○下學期第一次期中考</v>
      </c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16.5" customHeight="1" thickBo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O2" s="43" t="s">
        <v>37</v>
      </c>
      <c r="P2" s="62" t="s">
        <v>65</v>
      </c>
      <c r="Q2" s="62" t="s">
        <v>71</v>
      </c>
      <c r="R2" s="62" t="s">
        <v>66</v>
      </c>
      <c r="S2" s="62" t="s">
        <v>56</v>
      </c>
      <c r="T2" s="62" t="s">
        <v>57</v>
      </c>
      <c r="U2" s="62" t="s">
        <v>67</v>
      </c>
      <c r="V2" s="62" t="s">
        <v>68</v>
      </c>
      <c r="W2" s="62" t="s">
        <v>69</v>
      </c>
      <c r="X2" s="62" t="s">
        <v>70</v>
      </c>
      <c r="Y2" s="62" t="s">
        <v>72</v>
      </c>
      <c r="Z2" s="63" t="s">
        <v>89</v>
      </c>
      <c r="AA2" s="64" t="s">
        <v>74</v>
      </c>
      <c r="AB2" s="65" t="s">
        <v>73</v>
      </c>
      <c r="AC2" s="66" t="s">
        <v>75</v>
      </c>
    </row>
    <row r="3" spans="1:29" ht="16.5" customHeight="1">
      <c r="A3" s="43" t="s">
        <v>0</v>
      </c>
      <c r="B3" s="62" t="s">
        <v>1</v>
      </c>
      <c r="C3" s="62" t="s">
        <v>90</v>
      </c>
      <c r="D3" s="62" t="s">
        <v>91</v>
      </c>
      <c r="E3" s="62" t="s">
        <v>92</v>
      </c>
      <c r="F3" s="62" t="s">
        <v>93</v>
      </c>
      <c r="G3" s="62" t="s">
        <v>94</v>
      </c>
      <c r="H3" s="62" t="s">
        <v>95</v>
      </c>
      <c r="I3" s="62" t="s">
        <v>96</v>
      </c>
      <c r="J3" s="62" t="s">
        <v>72</v>
      </c>
      <c r="K3" s="62" t="s">
        <v>89</v>
      </c>
      <c r="L3" s="62" t="s">
        <v>74</v>
      </c>
      <c r="M3" s="64" t="s">
        <v>73</v>
      </c>
      <c r="O3" s="44" t="s">
        <v>2</v>
      </c>
      <c r="P3" s="45">
        <f>成績登記簿!B3</f>
        <v>0</v>
      </c>
      <c r="Q3" s="45"/>
      <c r="R3" s="46"/>
      <c r="S3" s="46"/>
      <c r="T3" s="46"/>
      <c r="U3" s="46"/>
      <c r="V3" s="46"/>
      <c r="W3" s="46"/>
      <c r="X3" s="46"/>
      <c r="Y3" s="126" t="e">
        <f>AVERAGE(R3:X3)</f>
        <v>#DIV/0!</v>
      </c>
      <c r="Z3" s="47">
        <f>SUM(R3:X3)</f>
        <v>0</v>
      </c>
      <c r="AA3" s="58">
        <f>RANK(Z3,$Z$3:$Z$37,0)</f>
        <v>1</v>
      </c>
      <c r="AB3" s="49">
        <f>'01-03'!Z3</f>
        <v>0</v>
      </c>
      <c r="AC3" s="50">
        <f>Z3-AB3</f>
        <v>0</v>
      </c>
    </row>
    <row r="4" spans="1:29" ht="16.5" customHeight="1">
      <c r="A4" s="91" t="str">
        <f>O3</f>
        <v>01</v>
      </c>
      <c r="B4" s="45">
        <f>P3</f>
        <v>0</v>
      </c>
      <c r="C4" s="46">
        <f t="shared" ref="C4:M4" si="0">R3</f>
        <v>0</v>
      </c>
      <c r="D4" s="46">
        <f t="shared" si="0"/>
        <v>0</v>
      </c>
      <c r="E4" s="46">
        <f t="shared" si="0"/>
        <v>0</v>
      </c>
      <c r="F4" s="46">
        <f t="shared" si="0"/>
        <v>0</v>
      </c>
      <c r="G4" s="46">
        <f t="shared" si="0"/>
        <v>0</v>
      </c>
      <c r="H4" s="46">
        <f t="shared" si="0"/>
        <v>0</v>
      </c>
      <c r="I4" s="46">
        <f t="shared" si="0"/>
        <v>0</v>
      </c>
      <c r="J4" s="125" t="e">
        <f t="shared" si="0"/>
        <v>#DIV/0!</v>
      </c>
      <c r="K4" s="47">
        <f t="shared" si="0"/>
        <v>0</v>
      </c>
      <c r="L4" s="90">
        <f t="shared" si="0"/>
        <v>1</v>
      </c>
      <c r="M4" s="58">
        <f t="shared" si="0"/>
        <v>0</v>
      </c>
      <c r="O4" s="51" t="s">
        <v>3</v>
      </c>
      <c r="P4" s="52">
        <f>成績登記簿!B4</f>
        <v>0</v>
      </c>
      <c r="Q4" s="52"/>
      <c r="R4" s="53"/>
      <c r="S4" s="53"/>
      <c r="T4" s="53"/>
      <c r="U4" s="53"/>
      <c r="V4" s="53"/>
      <c r="W4" s="53"/>
      <c r="X4" s="53"/>
      <c r="Y4" s="127" t="e">
        <f t="shared" ref="Y4:Y37" si="1">AVERAGE(R4:X4)</f>
        <v>#DIV/0!</v>
      </c>
      <c r="Z4" s="54">
        <f t="shared" ref="Z4:Z37" si="2">SUM(R4:X4)</f>
        <v>0</v>
      </c>
      <c r="AA4" s="87">
        <f t="shared" ref="AA4:AA37" si="3">RANK(Z4,$Z$3:$Z$37,0)</f>
        <v>1</v>
      </c>
      <c r="AB4" s="55">
        <f>'01-03'!Z4</f>
        <v>0</v>
      </c>
      <c r="AC4" s="56">
        <f t="shared" ref="AC4:AC37" si="4">Z4-AB4</f>
        <v>0</v>
      </c>
    </row>
    <row r="5" spans="1:29" ht="16.5" customHeight="1">
      <c r="A5" s="91"/>
      <c r="B5" s="45"/>
      <c r="C5" s="45"/>
      <c r="D5" s="45"/>
      <c r="E5" s="45"/>
      <c r="F5" s="45"/>
      <c r="G5" s="45"/>
      <c r="H5" s="45"/>
      <c r="I5" s="45"/>
      <c r="J5" s="52"/>
      <c r="K5" s="45"/>
      <c r="L5" s="45"/>
      <c r="M5" s="92"/>
      <c r="O5" s="44" t="s">
        <v>4</v>
      </c>
      <c r="P5" s="45">
        <f>成績登記簿!B5</f>
        <v>0</v>
      </c>
      <c r="Q5" s="45"/>
      <c r="R5" s="46"/>
      <c r="S5" s="46"/>
      <c r="T5" s="46"/>
      <c r="U5" s="46"/>
      <c r="V5" s="46"/>
      <c r="W5" s="46"/>
      <c r="X5" s="46"/>
      <c r="Y5" s="126" t="e">
        <f t="shared" si="1"/>
        <v>#DIV/0!</v>
      </c>
      <c r="Z5" s="47">
        <f t="shared" si="2"/>
        <v>0</v>
      </c>
      <c r="AA5" s="58">
        <f t="shared" si="3"/>
        <v>1</v>
      </c>
      <c r="AB5" s="49">
        <f>'01-03'!Z5</f>
        <v>0</v>
      </c>
      <c r="AC5" s="50">
        <f t="shared" si="4"/>
        <v>0</v>
      </c>
    </row>
    <row r="6" spans="1:29" ht="16.5" customHeight="1">
      <c r="A6" s="91"/>
      <c r="B6" s="45" t="s">
        <v>58</v>
      </c>
      <c r="C6" s="45">
        <f>$R$38</f>
        <v>0</v>
      </c>
      <c r="D6" s="45">
        <f>$S$38</f>
        <v>0</v>
      </c>
      <c r="E6" s="45">
        <f>$T$38</f>
        <v>0</v>
      </c>
      <c r="F6" s="45">
        <f>$U$38</f>
        <v>0</v>
      </c>
      <c r="G6" s="45">
        <f>$V$38</f>
        <v>0</v>
      </c>
      <c r="H6" s="45">
        <f>$W$38</f>
        <v>0</v>
      </c>
      <c r="I6" s="45">
        <f>$X$38</f>
        <v>0</v>
      </c>
      <c r="J6" s="52">
        <f>$Y$38</f>
        <v>0</v>
      </c>
      <c r="K6" s="45"/>
      <c r="L6" s="45"/>
      <c r="M6" s="92"/>
      <c r="O6" s="51" t="s">
        <v>5</v>
      </c>
      <c r="P6" s="52">
        <f>成績登記簿!B6</f>
        <v>0</v>
      </c>
      <c r="Q6" s="52"/>
      <c r="R6" s="53"/>
      <c r="S6" s="53"/>
      <c r="T6" s="53"/>
      <c r="U6" s="53"/>
      <c r="V6" s="53"/>
      <c r="W6" s="53"/>
      <c r="X6" s="53"/>
      <c r="Y6" s="127" t="e">
        <f t="shared" si="1"/>
        <v>#DIV/0!</v>
      </c>
      <c r="Z6" s="54">
        <f t="shared" si="2"/>
        <v>0</v>
      </c>
      <c r="AA6" s="87">
        <f t="shared" si="3"/>
        <v>1</v>
      </c>
      <c r="AB6" s="55">
        <f>'01-03'!Z6</f>
        <v>0</v>
      </c>
      <c r="AC6" s="56">
        <f t="shared" si="4"/>
        <v>0</v>
      </c>
    </row>
    <row r="7" spans="1:29" ht="16.5" customHeight="1">
      <c r="A7" s="91"/>
      <c r="B7" s="45" t="s">
        <v>59</v>
      </c>
      <c r="C7" s="45">
        <f>$R$39</f>
        <v>0</v>
      </c>
      <c r="D7" s="45">
        <f>$S$39</f>
        <v>0</v>
      </c>
      <c r="E7" s="45">
        <f>$T$39</f>
        <v>0</v>
      </c>
      <c r="F7" s="45">
        <f>$U$39</f>
        <v>0</v>
      </c>
      <c r="G7" s="45">
        <f>$V$39</f>
        <v>0</v>
      </c>
      <c r="H7" s="45">
        <f>$W$39</f>
        <v>0</v>
      </c>
      <c r="I7" s="45">
        <f>$X$39</f>
        <v>0</v>
      </c>
      <c r="J7" s="52">
        <f>$Y$39</f>
        <v>0</v>
      </c>
      <c r="K7" s="45"/>
      <c r="L7" s="45"/>
      <c r="M7" s="92"/>
      <c r="O7" s="44" t="s">
        <v>6</v>
      </c>
      <c r="P7" s="45">
        <f>成績登記簿!B7</f>
        <v>0</v>
      </c>
      <c r="Q7" s="45"/>
      <c r="R7" s="46"/>
      <c r="S7" s="46"/>
      <c r="T7" s="46"/>
      <c r="U7" s="46"/>
      <c r="V7" s="46"/>
      <c r="W7" s="46"/>
      <c r="X7" s="46"/>
      <c r="Y7" s="126" t="e">
        <f t="shared" si="1"/>
        <v>#DIV/0!</v>
      </c>
      <c r="Z7" s="47">
        <f t="shared" si="2"/>
        <v>0</v>
      </c>
      <c r="AA7" s="58">
        <f t="shared" si="3"/>
        <v>1</v>
      </c>
      <c r="AB7" s="49">
        <f>'01-03'!Z7</f>
        <v>0</v>
      </c>
      <c r="AC7" s="50">
        <f t="shared" si="4"/>
        <v>0</v>
      </c>
    </row>
    <row r="8" spans="1:29" ht="16.5" customHeight="1">
      <c r="A8" s="91"/>
      <c r="B8" s="45" t="s">
        <v>60</v>
      </c>
      <c r="C8" s="45">
        <f>$R$40</f>
        <v>0</v>
      </c>
      <c r="D8" s="45">
        <f>$S$40</f>
        <v>0</v>
      </c>
      <c r="E8" s="45">
        <f>$T$40</f>
        <v>0</v>
      </c>
      <c r="F8" s="45">
        <f>$U$40</f>
        <v>0</v>
      </c>
      <c r="G8" s="45">
        <f>$V$40</f>
        <v>0</v>
      </c>
      <c r="H8" s="45">
        <f>$W$40</f>
        <v>0</v>
      </c>
      <c r="I8" s="45">
        <f>$X$40</f>
        <v>0</v>
      </c>
      <c r="J8" s="52">
        <f>$Y$40</f>
        <v>0</v>
      </c>
      <c r="K8" s="45"/>
      <c r="L8" s="45"/>
      <c r="M8" s="92"/>
      <c r="O8" s="51" t="s">
        <v>7</v>
      </c>
      <c r="P8" s="52">
        <f>成績登記簿!B8</f>
        <v>0</v>
      </c>
      <c r="Q8" s="52"/>
      <c r="R8" s="53"/>
      <c r="S8" s="53"/>
      <c r="T8" s="53"/>
      <c r="U8" s="53"/>
      <c r="V8" s="53"/>
      <c r="W8" s="53"/>
      <c r="X8" s="53"/>
      <c r="Y8" s="127" t="e">
        <f t="shared" si="1"/>
        <v>#DIV/0!</v>
      </c>
      <c r="Z8" s="54">
        <f t="shared" si="2"/>
        <v>0</v>
      </c>
      <c r="AA8" s="87">
        <f t="shared" si="3"/>
        <v>1</v>
      </c>
      <c r="AB8" s="55">
        <f>'01-03'!Z8</f>
        <v>0</v>
      </c>
      <c r="AC8" s="56">
        <f t="shared" si="4"/>
        <v>0</v>
      </c>
    </row>
    <row r="9" spans="1:29" ht="16.5" customHeight="1">
      <c r="A9" s="91"/>
      <c r="B9" s="45" t="s">
        <v>61</v>
      </c>
      <c r="C9" s="45">
        <f>$R$41</f>
        <v>0</v>
      </c>
      <c r="D9" s="45">
        <f>$S$41</f>
        <v>0</v>
      </c>
      <c r="E9" s="45">
        <f>$T$41</f>
        <v>0</v>
      </c>
      <c r="F9" s="45">
        <f>$U$41</f>
        <v>0</v>
      </c>
      <c r="G9" s="45">
        <f>$V$41</f>
        <v>0</v>
      </c>
      <c r="H9" s="45">
        <f>$W$41</f>
        <v>0</v>
      </c>
      <c r="I9" s="45">
        <f>$X$41</f>
        <v>0</v>
      </c>
      <c r="J9" s="52">
        <f>$Y$41</f>
        <v>0</v>
      </c>
      <c r="K9" s="45"/>
      <c r="L9" s="45"/>
      <c r="M9" s="92"/>
      <c r="O9" s="44" t="s">
        <v>8</v>
      </c>
      <c r="P9" s="45">
        <f>成績登記簿!B9</f>
        <v>0</v>
      </c>
      <c r="Q9" s="45"/>
      <c r="R9" s="46"/>
      <c r="S9" s="46"/>
      <c r="T9" s="46"/>
      <c r="U9" s="46"/>
      <c r="V9" s="46"/>
      <c r="W9" s="46"/>
      <c r="X9" s="46"/>
      <c r="Y9" s="126" t="e">
        <f t="shared" si="1"/>
        <v>#DIV/0!</v>
      </c>
      <c r="Z9" s="47">
        <f t="shared" si="2"/>
        <v>0</v>
      </c>
      <c r="AA9" s="58">
        <f t="shared" si="3"/>
        <v>1</v>
      </c>
      <c r="AB9" s="49">
        <f>'01-03'!Z9</f>
        <v>0</v>
      </c>
      <c r="AC9" s="50">
        <f t="shared" si="4"/>
        <v>0</v>
      </c>
    </row>
    <row r="10" spans="1:29" ht="16.5" customHeight="1">
      <c r="A10" s="91"/>
      <c r="B10" s="45" t="s">
        <v>103</v>
      </c>
      <c r="C10" s="45">
        <f>$R$42</f>
        <v>0</v>
      </c>
      <c r="D10" s="45">
        <f>$S$42</f>
        <v>0</v>
      </c>
      <c r="E10" s="45">
        <f>$T$42</f>
        <v>0</v>
      </c>
      <c r="F10" s="45">
        <f>$U$42</f>
        <v>0</v>
      </c>
      <c r="G10" s="45">
        <f>$V$42</f>
        <v>0</v>
      </c>
      <c r="H10" s="45">
        <f>$W$42</f>
        <v>0</v>
      </c>
      <c r="I10" s="45">
        <f>$X$42</f>
        <v>0</v>
      </c>
      <c r="J10" s="52">
        <f>$Y$42</f>
        <v>0</v>
      </c>
      <c r="K10" s="45"/>
      <c r="L10" s="45"/>
      <c r="M10" s="92"/>
      <c r="O10" s="51" t="s">
        <v>9</v>
      </c>
      <c r="P10" s="52">
        <f>成績登記簿!B10</f>
        <v>0</v>
      </c>
      <c r="Q10" s="52"/>
      <c r="R10" s="53"/>
      <c r="S10" s="53"/>
      <c r="T10" s="53"/>
      <c r="U10" s="53"/>
      <c r="V10" s="53"/>
      <c r="W10" s="53"/>
      <c r="X10" s="53"/>
      <c r="Y10" s="127" t="e">
        <f t="shared" si="1"/>
        <v>#DIV/0!</v>
      </c>
      <c r="Z10" s="54">
        <f t="shared" si="2"/>
        <v>0</v>
      </c>
      <c r="AA10" s="87">
        <f t="shared" si="3"/>
        <v>1</v>
      </c>
      <c r="AB10" s="55">
        <f>'01-03'!Z10</f>
        <v>0</v>
      </c>
      <c r="AC10" s="56">
        <f t="shared" si="4"/>
        <v>0</v>
      </c>
    </row>
    <row r="11" spans="1:29" ht="16.5" customHeight="1">
      <c r="A11" s="91"/>
      <c r="B11" s="45" t="s">
        <v>62</v>
      </c>
      <c r="C11" s="45">
        <f>$R$43</f>
        <v>0</v>
      </c>
      <c r="D11" s="45">
        <f>$S$43</f>
        <v>0</v>
      </c>
      <c r="E11" s="45">
        <f>$T$43</f>
        <v>0</v>
      </c>
      <c r="F11" s="45">
        <f>$U$43</f>
        <v>0</v>
      </c>
      <c r="G11" s="45">
        <f>$V$43</f>
        <v>0</v>
      </c>
      <c r="H11" s="45">
        <f>$W$43</f>
        <v>0</v>
      </c>
      <c r="I11" s="45">
        <f>$X$43</f>
        <v>0</v>
      </c>
      <c r="J11" s="96">
        <f>$Y$43</f>
        <v>0</v>
      </c>
      <c r="K11" s="45"/>
      <c r="L11" s="45"/>
      <c r="M11" s="92"/>
      <c r="O11" s="44" t="s">
        <v>10</v>
      </c>
      <c r="P11" s="45">
        <f>成績登記簿!B11</f>
        <v>0</v>
      </c>
      <c r="Q11" s="45"/>
      <c r="R11" s="46"/>
      <c r="S11" s="46"/>
      <c r="T11" s="46"/>
      <c r="U11" s="46"/>
      <c r="V11" s="46"/>
      <c r="W11" s="46"/>
      <c r="X11" s="46"/>
      <c r="Y11" s="126" t="e">
        <f t="shared" si="1"/>
        <v>#DIV/0!</v>
      </c>
      <c r="Z11" s="47">
        <f t="shared" si="2"/>
        <v>0</v>
      </c>
      <c r="AA11" s="58">
        <f t="shared" si="3"/>
        <v>1</v>
      </c>
      <c r="AB11" s="49">
        <f>'01-03'!Z11</f>
        <v>0</v>
      </c>
      <c r="AC11" s="50">
        <f t="shared" si="4"/>
        <v>0</v>
      </c>
    </row>
    <row r="12" spans="1:29" ht="16.5" customHeight="1">
      <c r="A12" s="91"/>
      <c r="B12" s="45" t="s">
        <v>63</v>
      </c>
      <c r="C12" s="45" t="e">
        <f>$R$44</f>
        <v>#DIV/0!</v>
      </c>
      <c r="D12" s="45" t="e">
        <f>$S$44</f>
        <v>#DIV/0!</v>
      </c>
      <c r="E12" s="45" t="e">
        <f>$T$44</f>
        <v>#DIV/0!</v>
      </c>
      <c r="F12" s="45" t="e">
        <f>$U$44</f>
        <v>#DIV/0!</v>
      </c>
      <c r="G12" s="45" t="e">
        <f>$V$44</f>
        <v>#DIV/0!</v>
      </c>
      <c r="H12" s="45" t="e">
        <f>$W$44</f>
        <v>#DIV/0!</v>
      </c>
      <c r="I12" s="94" t="e">
        <f>$X$44</f>
        <v>#DIV/0!</v>
      </c>
      <c r="J12" s="96" t="s">
        <v>97</v>
      </c>
      <c r="K12" s="129"/>
      <c r="L12" s="129"/>
      <c r="M12" s="130"/>
      <c r="O12" s="51" t="s">
        <v>11</v>
      </c>
      <c r="P12" s="52">
        <f>成績登記簿!B12</f>
        <v>0</v>
      </c>
      <c r="Q12" s="52"/>
      <c r="R12" s="53"/>
      <c r="S12" s="53"/>
      <c r="T12" s="53"/>
      <c r="U12" s="53"/>
      <c r="V12" s="53"/>
      <c r="W12" s="53"/>
      <c r="X12" s="53"/>
      <c r="Y12" s="127" t="e">
        <f t="shared" si="1"/>
        <v>#DIV/0!</v>
      </c>
      <c r="Z12" s="54">
        <f t="shared" si="2"/>
        <v>0</v>
      </c>
      <c r="AA12" s="87">
        <f t="shared" si="3"/>
        <v>1</v>
      </c>
      <c r="AB12" s="55">
        <f>'01-03'!Z12</f>
        <v>0</v>
      </c>
      <c r="AC12" s="56">
        <f t="shared" si="4"/>
        <v>0</v>
      </c>
    </row>
    <row r="13" spans="1:29" ht="16.5" customHeight="1" thickBot="1">
      <c r="A13" s="93"/>
      <c r="B13" s="73" t="s">
        <v>64</v>
      </c>
      <c r="C13" s="73" t="e">
        <f>$R$45</f>
        <v>#DIV/0!</v>
      </c>
      <c r="D13" s="73" t="e">
        <f>$S$45</f>
        <v>#DIV/0!</v>
      </c>
      <c r="E13" s="73" t="e">
        <f>$T$45</f>
        <v>#DIV/0!</v>
      </c>
      <c r="F13" s="73" t="e">
        <f>$U$45</f>
        <v>#DIV/0!</v>
      </c>
      <c r="G13" s="73" t="e">
        <f>$V$45</f>
        <v>#DIV/0!</v>
      </c>
      <c r="H13" s="73" t="e">
        <f>$W$45</f>
        <v>#DIV/0!</v>
      </c>
      <c r="I13" s="95" t="e">
        <f>$X$45</f>
        <v>#DIV/0!</v>
      </c>
      <c r="J13" s="97" t="s">
        <v>98</v>
      </c>
      <c r="K13" s="131"/>
      <c r="L13" s="131"/>
      <c r="M13" s="132"/>
      <c r="O13" s="44" t="s">
        <v>12</v>
      </c>
      <c r="P13" s="45">
        <f>成績登記簿!B13</f>
        <v>0</v>
      </c>
      <c r="Q13" s="45"/>
      <c r="R13" s="46"/>
      <c r="S13" s="46"/>
      <c r="T13" s="46"/>
      <c r="U13" s="46"/>
      <c r="V13" s="46"/>
      <c r="W13" s="46"/>
      <c r="X13" s="46"/>
      <c r="Y13" s="126" t="e">
        <f t="shared" si="1"/>
        <v>#DIV/0!</v>
      </c>
      <c r="Z13" s="47">
        <f t="shared" si="2"/>
        <v>0</v>
      </c>
      <c r="AA13" s="58">
        <f t="shared" si="3"/>
        <v>1</v>
      </c>
      <c r="AB13" s="49">
        <f>'01-03'!Z13</f>
        <v>0</v>
      </c>
      <c r="AC13" s="50">
        <f t="shared" si="4"/>
        <v>0</v>
      </c>
    </row>
    <row r="14" spans="1:29" ht="16.5" customHeight="1">
      <c r="A14" s="41"/>
      <c r="C14" s="41"/>
      <c r="D14" s="41"/>
      <c r="E14" s="41"/>
      <c r="F14" s="41"/>
      <c r="G14" s="41"/>
      <c r="H14" s="41"/>
      <c r="I14" s="41"/>
      <c r="K14" s="41"/>
      <c r="L14" s="41"/>
      <c r="M14" s="42"/>
      <c r="O14" s="51" t="s">
        <v>13</v>
      </c>
      <c r="P14" s="52">
        <f>成績登記簿!B14</f>
        <v>0</v>
      </c>
      <c r="Q14" s="52"/>
      <c r="R14" s="53"/>
      <c r="S14" s="53"/>
      <c r="T14" s="53"/>
      <c r="U14" s="53"/>
      <c r="V14" s="53"/>
      <c r="W14" s="53"/>
      <c r="X14" s="53"/>
      <c r="Y14" s="127" t="e">
        <f t="shared" si="1"/>
        <v>#DIV/0!</v>
      </c>
      <c r="Z14" s="54">
        <f t="shared" si="2"/>
        <v>0</v>
      </c>
      <c r="AA14" s="87">
        <f t="shared" si="3"/>
        <v>1</v>
      </c>
      <c r="AB14" s="55">
        <f>'01-03'!Z14</f>
        <v>0</v>
      </c>
      <c r="AC14" s="56">
        <f t="shared" si="4"/>
        <v>0</v>
      </c>
    </row>
    <row r="15" spans="1:29" ht="16.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  <c r="O15" s="44" t="s">
        <v>14</v>
      </c>
      <c r="P15" s="45">
        <f>成績登記簿!B15</f>
        <v>0</v>
      </c>
      <c r="Q15" s="45"/>
      <c r="R15" s="46"/>
      <c r="S15" s="46"/>
      <c r="T15" s="46"/>
      <c r="U15" s="46"/>
      <c r="V15" s="46"/>
      <c r="W15" s="46"/>
      <c r="X15" s="46"/>
      <c r="Y15" s="126" t="e">
        <f t="shared" si="1"/>
        <v>#DIV/0!</v>
      </c>
      <c r="Z15" s="47">
        <f t="shared" si="2"/>
        <v>0</v>
      </c>
      <c r="AA15" s="58">
        <f t="shared" si="3"/>
        <v>1</v>
      </c>
      <c r="AB15" s="49">
        <f>'01-03'!Z15</f>
        <v>0</v>
      </c>
      <c r="AC15" s="50">
        <f t="shared" si="4"/>
        <v>0</v>
      </c>
    </row>
    <row r="16" spans="1:29" ht="16.5" customHeight="1">
      <c r="A16" s="133" t="str">
        <f>$A$1</f>
        <v>嘉義縣立嘉新國民中學○○下學期第一次期中考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O16" s="51" t="s">
        <v>15</v>
      </c>
      <c r="P16" s="52">
        <f>成績登記簿!B16</f>
        <v>0</v>
      </c>
      <c r="Q16" s="52"/>
      <c r="R16" s="53"/>
      <c r="S16" s="53"/>
      <c r="T16" s="53"/>
      <c r="U16" s="53"/>
      <c r="V16" s="53"/>
      <c r="W16" s="53"/>
      <c r="X16" s="53"/>
      <c r="Y16" s="127" t="e">
        <f t="shared" si="1"/>
        <v>#DIV/0!</v>
      </c>
      <c r="Z16" s="54">
        <f t="shared" si="2"/>
        <v>0</v>
      </c>
      <c r="AA16" s="87">
        <f t="shared" si="3"/>
        <v>1</v>
      </c>
      <c r="AB16" s="55">
        <f>'01-03'!Z16</f>
        <v>0</v>
      </c>
      <c r="AC16" s="56">
        <f t="shared" si="4"/>
        <v>0</v>
      </c>
    </row>
    <row r="17" spans="1:29" ht="16.5" customHeight="1" thickBo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  <c r="O17" s="44" t="s">
        <v>16</v>
      </c>
      <c r="P17" s="45">
        <f>成績登記簿!B17</f>
        <v>0</v>
      </c>
      <c r="Q17" s="45"/>
      <c r="R17" s="46"/>
      <c r="S17" s="46"/>
      <c r="T17" s="46"/>
      <c r="U17" s="46"/>
      <c r="V17" s="46"/>
      <c r="W17" s="46"/>
      <c r="X17" s="46"/>
      <c r="Y17" s="126" t="e">
        <f t="shared" si="1"/>
        <v>#DIV/0!</v>
      </c>
      <c r="Z17" s="47">
        <f t="shared" si="2"/>
        <v>0</v>
      </c>
      <c r="AA17" s="58">
        <f t="shared" si="3"/>
        <v>1</v>
      </c>
      <c r="AB17" s="49">
        <f>'01-03'!Z17</f>
        <v>0</v>
      </c>
      <c r="AC17" s="50">
        <f t="shared" si="4"/>
        <v>0</v>
      </c>
    </row>
    <row r="18" spans="1:29" ht="16.5" customHeight="1">
      <c r="A18" s="43" t="s">
        <v>0</v>
      </c>
      <c r="B18" s="62" t="s">
        <v>1</v>
      </c>
      <c r="C18" s="62" t="s">
        <v>90</v>
      </c>
      <c r="D18" s="62" t="s">
        <v>91</v>
      </c>
      <c r="E18" s="62" t="s">
        <v>92</v>
      </c>
      <c r="F18" s="62" t="s">
        <v>93</v>
      </c>
      <c r="G18" s="62" t="s">
        <v>94</v>
      </c>
      <c r="H18" s="62" t="s">
        <v>95</v>
      </c>
      <c r="I18" s="62" t="s">
        <v>96</v>
      </c>
      <c r="J18" s="62" t="s">
        <v>72</v>
      </c>
      <c r="K18" s="62" t="s">
        <v>89</v>
      </c>
      <c r="L18" s="62" t="s">
        <v>74</v>
      </c>
      <c r="M18" s="64" t="s">
        <v>73</v>
      </c>
      <c r="O18" s="51" t="s">
        <v>17</v>
      </c>
      <c r="P18" s="52">
        <f>成績登記簿!B18</f>
        <v>0</v>
      </c>
      <c r="Q18" s="52"/>
      <c r="R18" s="53"/>
      <c r="S18" s="53"/>
      <c r="T18" s="53"/>
      <c r="U18" s="53"/>
      <c r="V18" s="53"/>
      <c r="W18" s="53"/>
      <c r="X18" s="53"/>
      <c r="Y18" s="127" t="e">
        <f t="shared" si="1"/>
        <v>#DIV/0!</v>
      </c>
      <c r="Z18" s="54">
        <f t="shared" si="2"/>
        <v>0</v>
      </c>
      <c r="AA18" s="87">
        <f t="shared" si="3"/>
        <v>1</v>
      </c>
      <c r="AB18" s="55">
        <f>'01-03'!Z18</f>
        <v>0</v>
      </c>
      <c r="AC18" s="56">
        <f t="shared" si="4"/>
        <v>0</v>
      </c>
    </row>
    <row r="19" spans="1:29" ht="16.5" customHeight="1">
      <c r="A19" s="91" t="str">
        <f>O4</f>
        <v>02</v>
      </c>
      <c r="B19" s="45">
        <f>P4</f>
        <v>0</v>
      </c>
      <c r="C19" s="46">
        <f t="shared" ref="C19:M19" si="5">R4</f>
        <v>0</v>
      </c>
      <c r="D19" s="46">
        <f t="shared" si="5"/>
        <v>0</v>
      </c>
      <c r="E19" s="46">
        <f t="shared" si="5"/>
        <v>0</v>
      </c>
      <c r="F19" s="46">
        <f t="shared" si="5"/>
        <v>0</v>
      </c>
      <c r="G19" s="46">
        <f t="shared" si="5"/>
        <v>0</v>
      </c>
      <c r="H19" s="46">
        <f t="shared" si="5"/>
        <v>0</v>
      </c>
      <c r="I19" s="46">
        <f t="shared" si="5"/>
        <v>0</v>
      </c>
      <c r="J19" s="125" t="e">
        <f t="shared" si="5"/>
        <v>#DIV/0!</v>
      </c>
      <c r="K19" s="47">
        <f t="shared" si="5"/>
        <v>0</v>
      </c>
      <c r="L19" s="90">
        <f t="shared" si="5"/>
        <v>1</v>
      </c>
      <c r="M19" s="58">
        <f t="shared" si="5"/>
        <v>0</v>
      </c>
      <c r="O19" s="44" t="s">
        <v>18</v>
      </c>
      <c r="P19" s="45">
        <f>成績登記簿!B19</f>
        <v>0</v>
      </c>
      <c r="Q19" s="45"/>
      <c r="R19" s="46"/>
      <c r="S19" s="46"/>
      <c r="T19" s="46"/>
      <c r="U19" s="46"/>
      <c r="V19" s="46"/>
      <c r="W19" s="46"/>
      <c r="X19" s="46"/>
      <c r="Y19" s="126" t="e">
        <f t="shared" si="1"/>
        <v>#DIV/0!</v>
      </c>
      <c r="Z19" s="47">
        <f t="shared" si="2"/>
        <v>0</v>
      </c>
      <c r="AA19" s="58">
        <f t="shared" si="3"/>
        <v>1</v>
      </c>
      <c r="AB19" s="49">
        <f>'01-03'!Z19</f>
        <v>0</v>
      </c>
      <c r="AC19" s="50">
        <f t="shared" si="4"/>
        <v>0</v>
      </c>
    </row>
    <row r="20" spans="1:29" ht="16.5" customHeight="1">
      <c r="A20" s="91"/>
      <c r="B20" s="45"/>
      <c r="C20" s="45"/>
      <c r="D20" s="45"/>
      <c r="E20" s="45"/>
      <c r="F20" s="45"/>
      <c r="G20" s="45"/>
      <c r="H20" s="45"/>
      <c r="I20" s="45"/>
      <c r="J20" s="52"/>
      <c r="K20" s="45"/>
      <c r="L20" s="45"/>
      <c r="M20" s="92"/>
      <c r="O20" s="51" t="s">
        <v>19</v>
      </c>
      <c r="P20" s="52">
        <f>成績登記簿!B20</f>
        <v>0</v>
      </c>
      <c r="Q20" s="52"/>
      <c r="R20" s="53"/>
      <c r="S20" s="53"/>
      <c r="T20" s="53"/>
      <c r="U20" s="53"/>
      <c r="V20" s="53"/>
      <c r="W20" s="53"/>
      <c r="X20" s="53"/>
      <c r="Y20" s="127" t="e">
        <f t="shared" si="1"/>
        <v>#DIV/0!</v>
      </c>
      <c r="Z20" s="54">
        <f t="shared" si="2"/>
        <v>0</v>
      </c>
      <c r="AA20" s="87">
        <f t="shared" si="3"/>
        <v>1</v>
      </c>
      <c r="AB20" s="55">
        <f>'01-03'!Z20</f>
        <v>0</v>
      </c>
      <c r="AC20" s="56">
        <f t="shared" si="4"/>
        <v>0</v>
      </c>
    </row>
    <row r="21" spans="1:29" ht="16.5" customHeight="1">
      <c r="A21" s="91"/>
      <c r="B21" s="45" t="s">
        <v>58</v>
      </c>
      <c r="C21" s="45">
        <f>$R$38</f>
        <v>0</v>
      </c>
      <c r="D21" s="45">
        <f>$S$38</f>
        <v>0</v>
      </c>
      <c r="E21" s="45">
        <f>$T$38</f>
        <v>0</v>
      </c>
      <c r="F21" s="45">
        <f>$U$38</f>
        <v>0</v>
      </c>
      <c r="G21" s="45">
        <f>$V$38</f>
        <v>0</v>
      </c>
      <c r="H21" s="45">
        <f>$W$38</f>
        <v>0</v>
      </c>
      <c r="I21" s="45">
        <f>$X$38</f>
        <v>0</v>
      </c>
      <c r="J21" s="52">
        <f>$Y$38</f>
        <v>0</v>
      </c>
      <c r="K21" s="45"/>
      <c r="L21" s="45"/>
      <c r="M21" s="92"/>
      <c r="O21" s="44" t="s">
        <v>20</v>
      </c>
      <c r="P21" s="45">
        <f>成績登記簿!B21</f>
        <v>0</v>
      </c>
      <c r="Q21" s="45"/>
      <c r="R21" s="46"/>
      <c r="S21" s="46"/>
      <c r="T21" s="46"/>
      <c r="U21" s="46"/>
      <c r="V21" s="46"/>
      <c r="W21" s="46"/>
      <c r="X21" s="46"/>
      <c r="Y21" s="126" t="e">
        <f t="shared" si="1"/>
        <v>#DIV/0!</v>
      </c>
      <c r="Z21" s="47">
        <f t="shared" si="2"/>
        <v>0</v>
      </c>
      <c r="AA21" s="58">
        <f t="shared" si="3"/>
        <v>1</v>
      </c>
      <c r="AB21" s="49">
        <f>'01-03'!Z21</f>
        <v>0</v>
      </c>
      <c r="AC21" s="50">
        <f t="shared" si="4"/>
        <v>0</v>
      </c>
    </row>
    <row r="22" spans="1:29" ht="16.5" customHeight="1">
      <c r="A22" s="91"/>
      <c r="B22" s="45" t="s">
        <v>59</v>
      </c>
      <c r="C22" s="45">
        <f>$R$39</f>
        <v>0</v>
      </c>
      <c r="D22" s="45">
        <f>$S$39</f>
        <v>0</v>
      </c>
      <c r="E22" s="45">
        <f>$T$39</f>
        <v>0</v>
      </c>
      <c r="F22" s="45">
        <f>$U$39</f>
        <v>0</v>
      </c>
      <c r="G22" s="45">
        <f>$V$39</f>
        <v>0</v>
      </c>
      <c r="H22" s="45">
        <f>$W$39</f>
        <v>0</v>
      </c>
      <c r="I22" s="45">
        <f>$X$39</f>
        <v>0</v>
      </c>
      <c r="J22" s="52">
        <f>$Y$39</f>
        <v>0</v>
      </c>
      <c r="K22" s="45"/>
      <c r="L22" s="45"/>
      <c r="M22" s="92"/>
      <c r="O22" s="51" t="s">
        <v>21</v>
      </c>
      <c r="P22" s="52">
        <f>成績登記簿!B22</f>
        <v>0</v>
      </c>
      <c r="Q22" s="52"/>
      <c r="R22" s="53"/>
      <c r="S22" s="53"/>
      <c r="T22" s="53"/>
      <c r="U22" s="53"/>
      <c r="V22" s="53"/>
      <c r="W22" s="53"/>
      <c r="X22" s="53"/>
      <c r="Y22" s="127" t="e">
        <f t="shared" si="1"/>
        <v>#DIV/0!</v>
      </c>
      <c r="Z22" s="54">
        <f t="shared" si="2"/>
        <v>0</v>
      </c>
      <c r="AA22" s="87">
        <f t="shared" si="3"/>
        <v>1</v>
      </c>
      <c r="AB22" s="55">
        <f>'01-03'!Z22</f>
        <v>0</v>
      </c>
      <c r="AC22" s="56">
        <f t="shared" si="4"/>
        <v>0</v>
      </c>
    </row>
    <row r="23" spans="1:29" ht="16.5" customHeight="1">
      <c r="A23" s="91"/>
      <c r="B23" s="45" t="s">
        <v>60</v>
      </c>
      <c r="C23" s="45">
        <f>$R$40</f>
        <v>0</v>
      </c>
      <c r="D23" s="45">
        <f>$S$40</f>
        <v>0</v>
      </c>
      <c r="E23" s="45">
        <f>$T$40</f>
        <v>0</v>
      </c>
      <c r="F23" s="45">
        <f>$U$40</f>
        <v>0</v>
      </c>
      <c r="G23" s="45">
        <f>$V$40</f>
        <v>0</v>
      </c>
      <c r="H23" s="45">
        <f>$W$40</f>
        <v>0</v>
      </c>
      <c r="I23" s="45">
        <f>$X$40</f>
        <v>0</v>
      </c>
      <c r="J23" s="52">
        <f>$Y$40</f>
        <v>0</v>
      </c>
      <c r="K23" s="45"/>
      <c r="L23" s="45"/>
      <c r="M23" s="92"/>
      <c r="O23" s="44" t="s">
        <v>22</v>
      </c>
      <c r="P23" s="45">
        <f>成績登記簿!B23</f>
        <v>0</v>
      </c>
      <c r="Q23" s="45"/>
      <c r="R23" s="46"/>
      <c r="S23" s="46"/>
      <c r="T23" s="46"/>
      <c r="U23" s="46"/>
      <c r="V23" s="46"/>
      <c r="W23" s="46"/>
      <c r="X23" s="46"/>
      <c r="Y23" s="126" t="e">
        <f t="shared" si="1"/>
        <v>#DIV/0!</v>
      </c>
      <c r="Z23" s="47">
        <f t="shared" si="2"/>
        <v>0</v>
      </c>
      <c r="AA23" s="58">
        <f t="shared" si="3"/>
        <v>1</v>
      </c>
      <c r="AB23" s="49">
        <f>'01-03'!Z23</f>
        <v>0</v>
      </c>
      <c r="AC23" s="50">
        <f t="shared" si="4"/>
        <v>0</v>
      </c>
    </row>
    <row r="24" spans="1:29" ht="16.5" customHeight="1">
      <c r="A24" s="91"/>
      <c r="B24" s="45" t="s">
        <v>61</v>
      </c>
      <c r="C24" s="45">
        <f>$R$41</f>
        <v>0</v>
      </c>
      <c r="D24" s="45">
        <f>$S$41</f>
        <v>0</v>
      </c>
      <c r="E24" s="45">
        <f>$T$41</f>
        <v>0</v>
      </c>
      <c r="F24" s="45">
        <f>$U$41</f>
        <v>0</v>
      </c>
      <c r="G24" s="45">
        <f>$V$41</f>
        <v>0</v>
      </c>
      <c r="H24" s="45">
        <f>$W$41</f>
        <v>0</v>
      </c>
      <c r="I24" s="45">
        <f>$X$41</f>
        <v>0</v>
      </c>
      <c r="J24" s="52">
        <f>$Y$41</f>
        <v>0</v>
      </c>
      <c r="K24" s="45"/>
      <c r="L24" s="45"/>
      <c r="M24" s="92"/>
      <c r="O24" s="51" t="s">
        <v>23</v>
      </c>
      <c r="P24" s="52">
        <f>成績登記簿!B24</f>
        <v>0</v>
      </c>
      <c r="Q24" s="52"/>
      <c r="R24" s="53"/>
      <c r="S24" s="53"/>
      <c r="T24" s="53"/>
      <c r="U24" s="53"/>
      <c r="V24" s="53"/>
      <c r="W24" s="53"/>
      <c r="X24" s="53"/>
      <c r="Y24" s="127" t="e">
        <f t="shared" si="1"/>
        <v>#DIV/0!</v>
      </c>
      <c r="Z24" s="54">
        <f t="shared" si="2"/>
        <v>0</v>
      </c>
      <c r="AA24" s="87">
        <f t="shared" si="3"/>
        <v>1</v>
      </c>
      <c r="AB24" s="55">
        <f>'01-03'!Z24</f>
        <v>0</v>
      </c>
      <c r="AC24" s="56">
        <f t="shared" si="4"/>
        <v>0</v>
      </c>
    </row>
    <row r="25" spans="1:29" ht="16.5" customHeight="1">
      <c r="A25" s="91"/>
      <c r="B25" s="45" t="s">
        <v>103</v>
      </c>
      <c r="C25" s="45">
        <f>$R$42</f>
        <v>0</v>
      </c>
      <c r="D25" s="45">
        <f>$S$42</f>
        <v>0</v>
      </c>
      <c r="E25" s="45">
        <f>$T$42</f>
        <v>0</v>
      </c>
      <c r="F25" s="45">
        <f>$U$42</f>
        <v>0</v>
      </c>
      <c r="G25" s="45">
        <f>$V$42</f>
        <v>0</v>
      </c>
      <c r="H25" s="45">
        <f>$W$42</f>
        <v>0</v>
      </c>
      <c r="I25" s="45">
        <f>$X$42</f>
        <v>0</v>
      </c>
      <c r="J25" s="52">
        <f>$Y$42</f>
        <v>0</v>
      </c>
      <c r="K25" s="45"/>
      <c r="L25" s="45"/>
      <c r="M25" s="92"/>
      <c r="O25" s="44" t="s">
        <v>24</v>
      </c>
      <c r="P25" s="45">
        <f>成績登記簿!B25</f>
        <v>0</v>
      </c>
      <c r="Q25" s="45"/>
      <c r="R25" s="46"/>
      <c r="S25" s="46"/>
      <c r="T25" s="46"/>
      <c r="U25" s="46"/>
      <c r="V25" s="46"/>
      <c r="W25" s="46"/>
      <c r="X25" s="46"/>
      <c r="Y25" s="126" t="e">
        <f t="shared" si="1"/>
        <v>#DIV/0!</v>
      </c>
      <c r="Z25" s="47">
        <f t="shared" si="2"/>
        <v>0</v>
      </c>
      <c r="AA25" s="58">
        <f t="shared" si="3"/>
        <v>1</v>
      </c>
      <c r="AB25" s="49">
        <f>'01-03'!Z25</f>
        <v>0</v>
      </c>
      <c r="AC25" s="50">
        <f t="shared" si="4"/>
        <v>0</v>
      </c>
    </row>
    <row r="26" spans="1:29" ht="16.5" customHeight="1">
      <c r="A26" s="91"/>
      <c r="B26" s="45" t="s">
        <v>106</v>
      </c>
      <c r="C26" s="45">
        <f>$R$43</f>
        <v>0</v>
      </c>
      <c r="D26" s="45">
        <f>$S$43</f>
        <v>0</v>
      </c>
      <c r="E26" s="45">
        <f>$T$43</f>
        <v>0</v>
      </c>
      <c r="F26" s="45">
        <f>$U$43</f>
        <v>0</v>
      </c>
      <c r="G26" s="45">
        <f>$V$43</f>
        <v>0</v>
      </c>
      <c r="H26" s="45">
        <f>$W$43</f>
        <v>0</v>
      </c>
      <c r="I26" s="45">
        <f>$X$43</f>
        <v>0</v>
      </c>
      <c r="J26" s="96">
        <f>$Y$43</f>
        <v>0</v>
      </c>
      <c r="K26" s="45"/>
      <c r="L26" s="45"/>
      <c r="M26" s="92"/>
      <c r="O26" s="51" t="s">
        <v>25</v>
      </c>
      <c r="P26" s="52">
        <f>成績登記簿!B26</f>
        <v>0</v>
      </c>
      <c r="Q26" s="52"/>
      <c r="R26" s="53"/>
      <c r="S26" s="53"/>
      <c r="T26" s="53"/>
      <c r="U26" s="53"/>
      <c r="V26" s="53"/>
      <c r="W26" s="53"/>
      <c r="X26" s="53"/>
      <c r="Y26" s="127" t="e">
        <f t="shared" si="1"/>
        <v>#DIV/0!</v>
      </c>
      <c r="Z26" s="54">
        <f t="shared" si="2"/>
        <v>0</v>
      </c>
      <c r="AA26" s="87">
        <f t="shared" si="3"/>
        <v>1</v>
      </c>
      <c r="AB26" s="55">
        <f>'01-03'!Z26</f>
        <v>0</v>
      </c>
      <c r="AC26" s="56">
        <f t="shared" si="4"/>
        <v>0</v>
      </c>
    </row>
    <row r="27" spans="1:29" ht="16.5" customHeight="1">
      <c r="A27" s="91"/>
      <c r="B27" s="45" t="s">
        <v>63</v>
      </c>
      <c r="C27" s="45" t="e">
        <f>$R$44</f>
        <v>#DIV/0!</v>
      </c>
      <c r="D27" s="45" t="e">
        <f>$S$44</f>
        <v>#DIV/0!</v>
      </c>
      <c r="E27" s="45" t="e">
        <f>$T$44</f>
        <v>#DIV/0!</v>
      </c>
      <c r="F27" s="45" t="e">
        <f>$U$44</f>
        <v>#DIV/0!</v>
      </c>
      <c r="G27" s="45" t="e">
        <f>$V$44</f>
        <v>#DIV/0!</v>
      </c>
      <c r="H27" s="45" t="e">
        <f>$W$44</f>
        <v>#DIV/0!</v>
      </c>
      <c r="I27" s="94" t="e">
        <f>$X$44</f>
        <v>#DIV/0!</v>
      </c>
      <c r="J27" s="96" t="s">
        <v>97</v>
      </c>
      <c r="K27" s="129"/>
      <c r="L27" s="129"/>
      <c r="M27" s="130"/>
      <c r="O27" s="44" t="s">
        <v>26</v>
      </c>
      <c r="P27" s="45">
        <f>成績登記簿!B27</f>
        <v>0</v>
      </c>
      <c r="Q27" s="45"/>
      <c r="R27" s="46"/>
      <c r="S27" s="46"/>
      <c r="T27" s="46"/>
      <c r="U27" s="46"/>
      <c r="V27" s="46"/>
      <c r="W27" s="46"/>
      <c r="X27" s="46"/>
      <c r="Y27" s="126" t="e">
        <f t="shared" si="1"/>
        <v>#DIV/0!</v>
      </c>
      <c r="Z27" s="47">
        <f t="shared" si="2"/>
        <v>0</v>
      </c>
      <c r="AA27" s="58">
        <f t="shared" si="3"/>
        <v>1</v>
      </c>
      <c r="AB27" s="49">
        <f>'01-03'!Z27</f>
        <v>0</v>
      </c>
      <c r="AC27" s="50">
        <f t="shared" si="4"/>
        <v>0</v>
      </c>
    </row>
    <row r="28" spans="1:29" ht="16.5" customHeight="1" thickBot="1">
      <c r="A28" s="93"/>
      <c r="B28" s="73" t="s">
        <v>64</v>
      </c>
      <c r="C28" s="73" t="e">
        <f>$R$45</f>
        <v>#DIV/0!</v>
      </c>
      <c r="D28" s="73" t="e">
        <f>$S$45</f>
        <v>#DIV/0!</v>
      </c>
      <c r="E28" s="73" t="e">
        <f>$T$45</f>
        <v>#DIV/0!</v>
      </c>
      <c r="F28" s="73" t="e">
        <f>$U$45</f>
        <v>#DIV/0!</v>
      </c>
      <c r="G28" s="73" t="e">
        <f>$V$45</f>
        <v>#DIV/0!</v>
      </c>
      <c r="H28" s="73" t="e">
        <f>$W$45</f>
        <v>#DIV/0!</v>
      </c>
      <c r="I28" s="95" t="e">
        <f>$X$45</f>
        <v>#DIV/0!</v>
      </c>
      <c r="J28" s="97" t="s">
        <v>98</v>
      </c>
      <c r="K28" s="131"/>
      <c r="L28" s="131"/>
      <c r="M28" s="132"/>
      <c r="O28" s="51" t="s">
        <v>27</v>
      </c>
      <c r="P28" s="52">
        <f>成績登記簿!B28</f>
        <v>0</v>
      </c>
      <c r="Q28" s="52"/>
      <c r="R28" s="53"/>
      <c r="S28" s="53"/>
      <c r="T28" s="53"/>
      <c r="U28" s="53"/>
      <c r="V28" s="53"/>
      <c r="W28" s="53"/>
      <c r="X28" s="53"/>
      <c r="Y28" s="127" t="e">
        <f t="shared" si="1"/>
        <v>#DIV/0!</v>
      </c>
      <c r="Z28" s="54">
        <f t="shared" si="2"/>
        <v>0</v>
      </c>
      <c r="AA28" s="87">
        <f t="shared" si="3"/>
        <v>1</v>
      </c>
      <c r="AB28" s="55">
        <f>'01-03'!Z28</f>
        <v>0</v>
      </c>
      <c r="AC28" s="56">
        <f t="shared" si="4"/>
        <v>0</v>
      </c>
    </row>
    <row r="29" spans="1:29" ht="16.5" customHeight="1">
      <c r="O29" s="44" t="s">
        <v>28</v>
      </c>
      <c r="P29" s="45">
        <f>成績登記簿!B29</f>
        <v>0</v>
      </c>
      <c r="Q29" s="45"/>
      <c r="R29" s="46"/>
      <c r="S29" s="46"/>
      <c r="T29" s="46"/>
      <c r="U29" s="46"/>
      <c r="V29" s="46"/>
      <c r="W29" s="46"/>
      <c r="X29" s="46"/>
      <c r="Y29" s="126" t="e">
        <f t="shared" si="1"/>
        <v>#DIV/0!</v>
      </c>
      <c r="Z29" s="47">
        <f t="shared" si="2"/>
        <v>0</v>
      </c>
      <c r="AA29" s="58">
        <f t="shared" si="3"/>
        <v>1</v>
      </c>
      <c r="AB29" s="49">
        <f>'01-03'!Z29</f>
        <v>0</v>
      </c>
      <c r="AC29" s="50">
        <f t="shared" si="4"/>
        <v>0</v>
      </c>
    </row>
    <row r="30" spans="1:29" ht="16.5" customHeight="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  <c r="O30" s="51" t="s">
        <v>29</v>
      </c>
      <c r="P30" s="52">
        <f>成績登記簿!B30</f>
        <v>0</v>
      </c>
      <c r="Q30" s="52"/>
      <c r="R30" s="53"/>
      <c r="S30" s="53"/>
      <c r="T30" s="53"/>
      <c r="U30" s="53"/>
      <c r="V30" s="53"/>
      <c r="W30" s="53"/>
      <c r="X30" s="53"/>
      <c r="Y30" s="127" t="e">
        <f t="shared" si="1"/>
        <v>#DIV/0!</v>
      </c>
      <c r="Z30" s="54">
        <f t="shared" si="2"/>
        <v>0</v>
      </c>
      <c r="AA30" s="87">
        <f t="shared" si="3"/>
        <v>1</v>
      </c>
      <c r="AB30" s="55">
        <f>'01-03'!Z30</f>
        <v>0</v>
      </c>
      <c r="AC30" s="56">
        <f t="shared" si="4"/>
        <v>0</v>
      </c>
    </row>
    <row r="31" spans="1:29" ht="16.5" customHeight="1">
      <c r="A31" s="133" t="str">
        <f>$A$1</f>
        <v>嘉義縣立嘉新國民中學○○下學期第一次期中考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O31" s="44" t="s">
        <v>30</v>
      </c>
      <c r="P31" s="45">
        <f>成績登記簿!B31</f>
        <v>0</v>
      </c>
      <c r="Q31" s="45"/>
      <c r="R31" s="46"/>
      <c r="S31" s="46"/>
      <c r="T31" s="46"/>
      <c r="U31" s="46"/>
      <c r="V31" s="46"/>
      <c r="W31" s="46"/>
      <c r="X31" s="46"/>
      <c r="Y31" s="126" t="e">
        <f t="shared" si="1"/>
        <v>#DIV/0!</v>
      </c>
      <c r="Z31" s="47">
        <f t="shared" si="2"/>
        <v>0</v>
      </c>
      <c r="AA31" s="58">
        <f t="shared" si="3"/>
        <v>1</v>
      </c>
      <c r="AB31" s="49">
        <f>'01-03'!Z31</f>
        <v>0</v>
      </c>
      <c r="AC31" s="50">
        <f t="shared" si="4"/>
        <v>0</v>
      </c>
    </row>
    <row r="32" spans="1:29" ht="16.5" customHeight="1" thickBo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  <c r="O32" s="51" t="s">
        <v>31</v>
      </c>
      <c r="P32" s="52">
        <f>成績登記簿!B32</f>
        <v>0</v>
      </c>
      <c r="Q32" s="52"/>
      <c r="R32" s="53"/>
      <c r="S32" s="53"/>
      <c r="T32" s="53"/>
      <c r="U32" s="53"/>
      <c r="V32" s="53"/>
      <c r="W32" s="53"/>
      <c r="X32" s="53"/>
      <c r="Y32" s="127" t="e">
        <f t="shared" si="1"/>
        <v>#DIV/0!</v>
      </c>
      <c r="Z32" s="54">
        <f t="shared" si="2"/>
        <v>0</v>
      </c>
      <c r="AA32" s="87">
        <f t="shared" si="3"/>
        <v>1</v>
      </c>
      <c r="AB32" s="55">
        <f>'01-03'!Z32</f>
        <v>0</v>
      </c>
      <c r="AC32" s="56">
        <f t="shared" si="4"/>
        <v>0</v>
      </c>
    </row>
    <row r="33" spans="1:29" ht="16.5" customHeight="1">
      <c r="A33" s="43" t="s">
        <v>0</v>
      </c>
      <c r="B33" s="62" t="s">
        <v>1</v>
      </c>
      <c r="C33" s="62" t="s">
        <v>90</v>
      </c>
      <c r="D33" s="62" t="s">
        <v>91</v>
      </c>
      <c r="E33" s="62" t="s">
        <v>92</v>
      </c>
      <c r="F33" s="62" t="s">
        <v>93</v>
      </c>
      <c r="G33" s="62" t="s">
        <v>94</v>
      </c>
      <c r="H33" s="62" t="s">
        <v>95</v>
      </c>
      <c r="I33" s="62" t="s">
        <v>96</v>
      </c>
      <c r="J33" s="62" t="s">
        <v>72</v>
      </c>
      <c r="K33" s="62" t="s">
        <v>89</v>
      </c>
      <c r="L33" s="62" t="s">
        <v>74</v>
      </c>
      <c r="M33" s="64" t="s">
        <v>73</v>
      </c>
      <c r="O33" s="44" t="s">
        <v>32</v>
      </c>
      <c r="P33" s="45">
        <f>成績登記簿!B33</f>
        <v>0</v>
      </c>
      <c r="Q33" s="45"/>
      <c r="R33" s="46"/>
      <c r="S33" s="46"/>
      <c r="T33" s="46"/>
      <c r="U33" s="46"/>
      <c r="V33" s="46"/>
      <c r="W33" s="46"/>
      <c r="X33" s="46"/>
      <c r="Y33" s="126" t="e">
        <f t="shared" si="1"/>
        <v>#DIV/0!</v>
      </c>
      <c r="Z33" s="47">
        <f t="shared" si="2"/>
        <v>0</v>
      </c>
      <c r="AA33" s="58">
        <f t="shared" si="3"/>
        <v>1</v>
      </c>
      <c r="AB33" s="49">
        <f>'01-03'!Z33</f>
        <v>0</v>
      </c>
      <c r="AC33" s="50">
        <f t="shared" si="4"/>
        <v>0</v>
      </c>
    </row>
    <row r="34" spans="1:29" ht="16.5" customHeight="1">
      <c r="A34" s="91" t="str">
        <f>O5</f>
        <v>03</v>
      </c>
      <c r="B34" s="45">
        <f>P5</f>
        <v>0</v>
      </c>
      <c r="C34" s="46">
        <f>R5</f>
        <v>0</v>
      </c>
      <c r="D34" s="46">
        <f t="shared" ref="D34:M34" si="6">S5</f>
        <v>0</v>
      </c>
      <c r="E34" s="46">
        <f t="shared" si="6"/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125" t="e">
        <f t="shared" si="6"/>
        <v>#DIV/0!</v>
      </c>
      <c r="K34" s="47">
        <f t="shared" si="6"/>
        <v>0</v>
      </c>
      <c r="L34" s="90">
        <f t="shared" si="6"/>
        <v>1</v>
      </c>
      <c r="M34" s="58">
        <f t="shared" si="6"/>
        <v>0</v>
      </c>
      <c r="O34" s="51" t="s">
        <v>33</v>
      </c>
      <c r="P34" s="52">
        <f>成績登記簿!B34</f>
        <v>0</v>
      </c>
      <c r="Q34" s="52"/>
      <c r="R34" s="53"/>
      <c r="S34" s="53"/>
      <c r="T34" s="53"/>
      <c r="U34" s="53"/>
      <c r="V34" s="53"/>
      <c r="W34" s="53"/>
      <c r="X34" s="53"/>
      <c r="Y34" s="127" t="e">
        <f t="shared" si="1"/>
        <v>#DIV/0!</v>
      </c>
      <c r="Z34" s="54">
        <f t="shared" si="2"/>
        <v>0</v>
      </c>
      <c r="AA34" s="87">
        <f t="shared" si="3"/>
        <v>1</v>
      </c>
      <c r="AB34" s="55">
        <f>'01-03'!Z34</f>
        <v>0</v>
      </c>
      <c r="AC34" s="56">
        <f t="shared" si="4"/>
        <v>0</v>
      </c>
    </row>
    <row r="35" spans="1:29" ht="16.5" customHeight="1">
      <c r="A35" s="91"/>
      <c r="B35" s="45"/>
      <c r="C35" s="45"/>
      <c r="D35" s="45"/>
      <c r="E35" s="45"/>
      <c r="F35" s="45"/>
      <c r="G35" s="45"/>
      <c r="H35" s="45"/>
      <c r="I35" s="45"/>
      <c r="J35" s="52"/>
      <c r="K35" s="45"/>
      <c r="L35" s="45"/>
      <c r="M35" s="92"/>
      <c r="O35" s="44" t="s">
        <v>34</v>
      </c>
      <c r="P35" s="45">
        <f>成績登記簿!B35</f>
        <v>0</v>
      </c>
      <c r="Q35" s="45"/>
      <c r="R35" s="46"/>
      <c r="S35" s="46"/>
      <c r="T35" s="46"/>
      <c r="U35" s="46"/>
      <c r="V35" s="46"/>
      <c r="W35" s="46"/>
      <c r="X35" s="46"/>
      <c r="Y35" s="126" t="e">
        <f t="shared" si="1"/>
        <v>#DIV/0!</v>
      </c>
      <c r="Z35" s="47">
        <f t="shared" si="2"/>
        <v>0</v>
      </c>
      <c r="AA35" s="58">
        <f t="shared" si="3"/>
        <v>1</v>
      </c>
      <c r="AB35" s="49">
        <f>'01-03'!Z35</f>
        <v>0</v>
      </c>
      <c r="AC35" s="50">
        <f t="shared" si="4"/>
        <v>0</v>
      </c>
    </row>
    <row r="36" spans="1:29" ht="16.5" customHeight="1">
      <c r="A36" s="91"/>
      <c r="B36" s="45" t="s">
        <v>58</v>
      </c>
      <c r="C36" s="45">
        <f>$R$38</f>
        <v>0</v>
      </c>
      <c r="D36" s="45">
        <f>$S$38</f>
        <v>0</v>
      </c>
      <c r="E36" s="45">
        <f>$T$38</f>
        <v>0</v>
      </c>
      <c r="F36" s="45">
        <f>$U$38</f>
        <v>0</v>
      </c>
      <c r="G36" s="45">
        <f>$V$38</f>
        <v>0</v>
      </c>
      <c r="H36" s="45">
        <f>$W$38</f>
        <v>0</v>
      </c>
      <c r="I36" s="45">
        <f>$X$38</f>
        <v>0</v>
      </c>
      <c r="J36" s="52">
        <f>$Y$38</f>
        <v>0</v>
      </c>
      <c r="K36" s="45"/>
      <c r="L36" s="45"/>
      <c r="M36" s="92"/>
      <c r="O36" s="51" t="s">
        <v>35</v>
      </c>
      <c r="P36" s="52">
        <f>成績登記簿!B36</f>
        <v>0</v>
      </c>
      <c r="Q36" s="52"/>
      <c r="R36" s="53"/>
      <c r="S36" s="53"/>
      <c r="T36" s="53"/>
      <c r="U36" s="53"/>
      <c r="V36" s="53"/>
      <c r="W36" s="53"/>
      <c r="X36" s="53"/>
      <c r="Y36" s="127" t="e">
        <f t="shared" si="1"/>
        <v>#DIV/0!</v>
      </c>
      <c r="Z36" s="54">
        <f t="shared" si="2"/>
        <v>0</v>
      </c>
      <c r="AA36" s="87">
        <f t="shared" si="3"/>
        <v>1</v>
      </c>
      <c r="AB36" s="55">
        <f>'01-03'!Z36</f>
        <v>0</v>
      </c>
      <c r="AC36" s="56">
        <f t="shared" si="4"/>
        <v>0</v>
      </c>
    </row>
    <row r="37" spans="1:29" ht="16.5" customHeight="1" thickBot="1">
      <c r="A37" s="91"/>
      <c r="B37" s="45" t="s">
        <v>59</v>
      </c>
      <c r="C37" s="45">
        <f>$R$39</f>
        <v>0</v>
      </c>
      <c r="D37" s="45">
        <f>$S$39</f>
        <v>0</v>
      </c>
      <c r="E37" s="45">
        <f>$T$39</f>
        <v>0</v>
      </c>
      <c r="F37" s="45">
        <f>$U$39</f>
        <v>0</v>
      </c>
      <c r="G37" s="45">
        <f>$V$39</f>
        <v>0</v>
      </c>
      <c r="H37" s="45">
        <f>$W$39</f>
        <v>0</v>
      </c>
      <c r="I37" s="45">
        <f>$X$39</f>
        <v>0</v>
      </c>
      <c r="J37" s="52">
        <f>$Y$39</f>
        <v>0</v>
      </c>
      <c r="K37" s="45"/>
      <c r="L37" s="45"/>
      <c r="M37" s="92"/>
      <c r="O37" s="44" t="s">
        <v>36</v>
      </c>
      <c r="P37" s="45">
        <f>成績登記簿!B37</f>
        <v>0</v>
      </c>
      <c r="Q37" s="45"/>
      <c r="R37" s="46"/>
      <c r="S37" s="46"/>
      <c r="T37" s="46"/>
      <c r="U37" s="46"/>
      <c r="V37" s="46"/>
      <c r="W37" s="46"/>
      <c r="X37" s="46"/>
      <c r="Y37" s="126" t="e">
        <f t="shared" si="1"/>
        <v>#DIV/0!</v>
      </c>
      <c r="Z37" s="47">
        <f t="shared" si="2"/>
        <v>0</v>
      </c>
      <c r="AA37" s="58">
        <f t="shared" si="3"/>
        <v>1</v>
      </c>
      <c r="AB37" s="49">
        <f>'01-03'!Z37</f>
        <v>0</v>
      </c>
      <c r="AC37" s="50">
        <f t="shared" si="4"/>
        <v>0</v>
      </c>
    </row>
    <row r="38" spans="1:29" ht="16.5" customHeight="1">
      <c r="A38" s="91"/>
      <c r="B38" s="45" t="s">
        <v>60</v>
      </c>
      <c r="C38" s="45">
        <f>$R$40</f>
        <v>0</v>
      </c>
      <c r="D38" s="45">
        <f>$S$40</f>
        <v>0</v>
      </c>
      <c r="E38" s="45">
        <f>$T$40</f>
        <v>0</v>
      </c>
      <c r="F38" s="45">
        <f>$U$40</f>
        <v>0</v>
      </c>
      <c r="G38" s="45">
        <f>$V$40</f>
        <v>0</v>
      </c>
      <c r="H38" s="45">
        <f>$W$40</f>
        <v>0</v>
      </c>
      <c r="I38" s="45">
        <f>$X$40</f>
        <v>0</v>
      </c>
      <c r="J38" s="52">
        <f>$Y$40</f>
        <v>0</v>
      </c>
      <c r="K38" s="45"/>
      <c r="L38" s="45"/>
      <c r="M38" s="92"/>
      <c r="O38" s="67"/>
      <c r="P38" s="68" t="s">
        <v>104</v>
      </c>
      <c r="Q38" s="82" t="s">
        <v>76</v>
      </c>
      <c r="R38" s="68">
        <f t="shared" ref="R38:Y38" si="7">COUNTIF(R$3:R$37,"&gt;=90")</f>
        <v>0</v>
      </c>
      <c r="S38" s="68">
        <f t="shared" si="7"/>
        <v>0</v>
      </c>
      <c r="T38" s="68">
        <f t="shared" si="7"/>
        <v>0</v>
      </c>
      <c r="U38" s="68">
        <f t="shared" si="7"/>
        <v>0</v>
      </c>
      <c r="V38" s="68">
        <f t="shared" si="7"/>
        <v>0</v>
      </c>
      <c r="W38" s="68">
        <f t="shared" si="7"/>
        <v>0</v>
      </c>
      <c r="X38" s="68">
        <f t="shared" si="7"/>
        <v>0</v>
      </c>
      <c r="Y38" s="68">
        <f t="shared" si="7"/>
        <v>0</v>
      </c>
      <c r="Z38" s="68"/>
      <c r="AA38" s="69"/>
      <c r="AB38" s="70" t="s">
        <v>77</v>
      </c>
      <c r="AC38" s="57" t="e">
        <f>AVERAGEIF($Q$3:$Q$37,1,$AC$3:$AC$37)</f>
        <v>#DIV/0!</v>
      </c>
    </row>
    <row r="39" spans="1:29" ht="16.5" customHeight="1">
      <c r="A39" s="91"/>
      <c r="B39" s="45" t="s">
        <v>61</v>
      </c>
      <c r="C39" s="45">
        <f>$R$41</f>
        <v>0</v>
      </c>
      <c r="D39" s="45">
        <f>$S$41</f>
        <v>0</v>
      </c>
      <c r="E39" s="45">
        <f>$T$41</f>
        <v>0</v>
      </c>
      <c r="F39" s="45">
        <f>$U$41</f>
        <v>0</v>
      </c>
      <c r="G39" s="45">
        <f>$V$41</f>
        <v>0</v>
      </c>
      <c r="H39" s="45">
        <f>$W$41</f>
        <v>0</v>
      </c>
      <c r="I39" s="45">
        <f>$X$41</f>
        <v>0</v>
      </c>
      <c r="J39" s="52">
        <f>$Y$41</f>
        <v>0</v>
      </c>
      <c r="K39" s="45"/>
      <c r="L39" s="45"/>
      <c r="M39" s="92"/>
      <c r="O39" s="71"/>
      <c r="P39" s="45"/>
      <c r="Q39" s="83" t="s">
        <v>78</v>
      </c>
      <c r="R39" s="45">
        <f t="shared" ref="R39:Y39" si="8">COUNTIF(R$3:R$37,"&gt;=80")-COUNTIF(R$3:R$37,"&gt;=90")</f>
        <v>0</v>
      </c>
      <c r="S39" s="45">
        <f t="shared" si="8"/>
        <v>0</v>
      </c>
      <c r="T39" s="45">
        <f t="shared" si="8"/>
        <v>0</v>
      </c>
      <c r="U39" s="45">
        <f t="shared" si="8"/>
        <v>0</v>
      </c>
      <c r="V39" s="45">
        <f t="shared" si="8"/>
        <v>0</v>
      </c>
      <c r="W39" s="45">
        <f t="shared" si="8"/>
        <v>0</v>
      </c>
      <c r="X39" s="45">
        <f t="shared" si="8"/>
        <v>0</v>
      </c>
      <c r="Y39" s="45">
        <f t="shared" si="8"/>
        <v>0</v>
      </c>
      <c r="Z39" s="45"/>
      <c r="AA39" s="48"/>
      <c r="AB39" s="72" t="s">
        <v>79</v>
      </c>
      <c r="AC39" s="58" t="e">
        <f>AVERAGEIF($Q$3:$Q$37,2,$AC$3:$AC$37)</f>
        <v>#DIV/0!</v>
      </c>
    </row>
    <row r="40" spans="1:29" ht="16.5" customHeight="1">
      <c r="A40" s="91"/>
      <c r="B40" s="45" t="s">
        <v>103</v>
      </c>
      <c r="C40" s="45">
        <f>$R$42</f>
        <v>0</v>
      </c>
      <c r="D40" s="45">
        <f>$S$42</f>
        <v>0</v>
      </c>
      <c r="E40" s="45">
        <f>$T$42</f>
        <v>0</v>
      </c>
      <c r="F40" s="45">
        <f>$U$42</f>
        <v>0</v>
      </c>
      <c r="G40" s="45">
        <f>$V$42</f>
        <v>0</v>
      </c>
      <c r="H40" s="45">
        <f>$W$42</f>
        <v>0</v>
      </c>
      <c r="I40" s="45">
        <f>$X$42</f>
        <v>0</v>
      </c>
      <c r="J40" s="52">
        <f>$Y$42</f>
        <v>0</v>
      </c>
      <c r="K40" s="45"/>
      <c r="L40" s="45"/>
      <c r="M40" s="92"/>
      <c r="O40" s="71"/>
      <c r="P40" s="45"/>
      <c r="Q40" s="83" t="s">
        <v>80</v>
      </c>
      <c r="R40" s="45">
        <f t="shared" ref="R40:Y40" si="9">COUNTIF(R$3:R$37,"&gt;=70")-COUNTIF(R$3:R$37,"&gt;=80")</f>
        <v>0</v>
      </c>
      <c r="S40" s="45">
        <f t="shared" si="9"/>
        <v>0</v>
      </c>
      <c r="T40" s="45">
        <f t="shared" si="9"/>
        <v>0</v>
      </c>
      <c r="U40" s="45">
        <f t="shared" si="9"/>
        <v>0</v>
      </c>
      <c r="V40" s="45">
        <f t="shared" si="9"/>
        <v>0</v>
      </c>
      <c r="W40" s="45">
        <f t="shared" si="9"/>
        <v>0</v>
      </c>
      <c r="X40" s="45">
        <f t="shared" si="9"/>
        <v>0</v>
      </c>
      <c r="Y40" s="45">
        <f t="shared" si="9"/>
        <v>0</v>
      </c>
      <c r="Z40" s="45"/>
      <c r="AA40" s="48"/>
      <c r="AB40" s="72" t="s">
        <v>81</v>
      </c>
      <c r="AC40" s="58" t="e">
        <f>AVERAGEIF($Q$3:$Q$37,3,$AC$3:$AC$37)</f>
        <v>#DIV/0!</v>
      </c>
    </row>
    <row r="41" spans="1:29" ht="16.5" customHeight="1">
      <c r="A41" s="91"/>
      <c r="B41" s="45" t="s">
        <v>62</v>
      </c>
      <c r="C41" s="45">
        <f>$R$43</f>
        <v>0</v>
      </c>
      <c r="D41" s="45">
        <f>$S$43</f>
        <v>0</v>
      </c>
      <c r="E41" s="45">
        <f>$T$43</f>
        <v>0</v>
      </c>
      <c r="F41" s="45">
        <f>$U$43</f>
        <v>0</v>
      </c>
      <c r="G41" s="45">
        <f>$V$43</f>
        <v>0</v>
      </c>
      <c r="H41" s="45">
        <f>$W$43</f>
        <v>0</v>
      </c>
      <c r="I41" s="45">
        <f>$X$43</f>
        <v>0</v>
      </c>
      <c r="J41" s="96">
        <f>$Y$43</f>
        <v>0</v>
      </c>
      <c r="K41" s="45"/>
      <c r="L41" s="45"/>
      <c r="M41" s="92"/>
      <c r="O41" s="71"/>
      <c r="P41" s="45"/>
      <c r="Q41" s="83" t="s">
        <v>82</v>
      </c>
      <c r="R41" s="45">
        <f t="shared" ref="R41:Y41" si="10">COUNTIF(R$3:R$37,"&gt;=60")-COUNTIF(R$3:R$37,"&gt;=70")</f>
        <v>0</v>
      </c>
      <c r="S41" s="45">
        <f t="shared" si="10"/>
        <v>0</v>
      </c>
      <c r="T41" s="45">
        <f t="shared" si="10"/>
        <v>0</v>
      </c>
      <c r="U41" s="45">
        <f t="shared" si="10"/>
        <v>0</v>
      </c>
      <c r="V41" s="45">
        <f t="shared" si="10"/>
        <v>0</v>
      </c>
      <c r="W41" s="45">
        <f t="shared" si="10"/>
        <v>0</v>
      </c>
      <c r="X41" s="45">
        <f t="shared" si="10"/>
        <v>0</v>
      </c>
      <c r="Y41" s="45">
        <f t="shared" si="10"/>
        <v>0</v>
      </c>
      <c r="Z41" s="45"/>
      <c r="AA41" s="48"/>
      <c r="AB41" s="72" t="s">
        <v>83</v>
      </c>
      <c r="AC41" s="58" t="e">
        <f>AVERAGEIF($Q$3:$Q$37,4,$AC$3:$AC$37)</f>
        <v>#DIV/0!</v>
      </c>
    </row>
    <row r="42" spans="1:29" ht="16.5" customHeight="1">
      <c r="A42" s="91"/>
      <c r="B42" s="45" t="s">
        <v>63</v>
      </c>
      <c r="C42" s="45" t="e">
        <f>$R$44</f>
        <v>#DIV/0!</v>
      </c>
      <c r="D42" s="45" t="e">
        <f>$S$44</f>
        <v>#DIV/0!</v>
      </c>
      <c r="E42" s="45" t="e">
        <f>$T$44</f>
        <v>#DIV/0!</v>
      </c>
      <c r="F42" s="45" t="e">
        <f>$U$44</f>
        <v>#DIV/0!</v>
      </c>
      <c r="G42" s="45" t="e">
        <f>$V$44</f>
        <v>#DIV/0!</v>
      </c>
      <c r="H42" s="45" t="e">
        <f>$W$44</f>
        <v>#DIV/0!</v>
      </c>
      <c r="I42" s="94" t="e">
        <f>$X$44</f>
        <v>#DIV/0!</v>
      </c>
      <c r="J42" s="96" t="s">
        <v>97</v>
      </c>
      <c r="K42" s="129"/>
      <c r="L42" s="129"/>
      <c r="M42" s="130"/>
      <c r="O42" s="71"/>
      <c r="P42" s="45"/>
      <c r="Q42" s="83" t="s">
        <v>103</v>
      </c>
      <c r="R42" s="45">
        <f t="shared" ref="R42:Y42" si="11">COUNTIF(R$3:R$37,"&lt;60")</f>
        <v>0</v>
      </c>
      <c r="S42" s="45">
        <f t="shared" si="11"/>
        <v>0</v>
      </c>
      <c r="T42" s="45">
        <f t="shared" si="11"/>
        <v>0</v>
      </c>
      <c r="U42" s="45">
        <f t="shared" si="11"/>
        <v>0</v>
      </c>
      <c r="V42" s="45">
        <f t="shared" si="11"/>
        <v>0</v>
      </c>
      <c r="W42" s="45">
        <f t="shared" si="11"/>
        <v>0</v>
      </c>
      <c r="X42" s="45">
        <f t="shared" si="11"/>
        <v>0</v>
      </c>
      <c r="Y42" s="45">
        <f t="shared" si="11"/>
        <v>0</v>
      </c>
      <c r="Z42" s="45"/>
      <c r="AA42" s="48"/>
      <c r="AB42" s="72" t="s">
        <v>84</v>
      </c>
      <c r="AC42" s="58" t="e">
        <f>AVERAGEIF($Q$3:$Q$37,5,$AC$3:$AC$37)</f>
        <v>#DIV/0!</v>
      </c>
    </row>
    <row r="43" spans="1:29" ht="16.5" customHeight="1" thickBot="1">
      <c r="A43" s="93"/>
      <c r="B43" s="73" t="s">
        <v>64</v>
      </c>
      <c r="C43" s="73" t="e">
        <f>$R$45</f>
        <v>#DIV/0!</v>
      </c>
      <c r="D43" s="73" t="e">
        <f>$S$45</f>
        <v>#DIV/0!</v>
      </c>
      <c r="E43" s="73" t="e">
        <f>$T$45</f>
        <v>#DIV/0!</v>
      </c>
      <c r="F43" s="73" t="e">
        <f>$U$45</f>
        <v>#DIV/0!</v>
      </c>
      <c r="G43" s="73" t="e">
        <f>$V$45</f>
        <v>#DIV/0!</v>
      </c>
      <c r="H43" s="73" t="e">
        <f>$W$45</f>
        <v>#DIV/0!</v>
      </c>
      <c r="I43" s="95" t="e">
        <f>$X$45</f>
        <v>#DIV/0!</v>
      </c>
      <c r="J43" s="97" t="s">
        <v>98</v>
      </c>
      <c r="K43" s="131"/>
      <c r="L43" s="131"/>
      <c r="M43" s="132"/>
      <c r="O43" s="61"/>
      <c r="P43" s="73"/>
      <c r="Q43" s="84" t="s">
        <v>85</v>
      </c>
      <c r="R43" s="73">
        <f t="shared" ref="R43:Y43" si="12">SUM(R38:R42)</f>
        <v>0</v>
      </c>
      <c r="S43" s="73">
        <f t="shared" si="12"/>
        <v>0</v>
      </c>
      <c r="T43" s="73">
        <f t="shared" si="12"/>
        <v>0</v>
      </c>
      <c r="U43" s="73">
        <f t="shared" si="12"/>
        <v>0</v>
      </c>
      <c r="V43" s="73">
        <f t="shared" si="12"/>
        <v>0</v>
      </c>
      <c r="W43" s="73">
        <f t="shared" si="12"/>
        <v>0</v>
      </c>
      <c r="X43" s="73">
        <f t="shared" si="12"/>
        <v>0</v>
      </c>
      <c r="Y43" s="73">
        <f t="shared" si="12"/>
        <v>0</v>
      </c>
      <c r="Z43" s="73"/>
      <c r="AA43" s="74"/>
      <c r="AB43" s="75" t="s">
        <v>86</v>
      </c>
      <c r="AC43" s="59" t="e">
        <f>AVERAGEIF($Q$3:$Q$37,6,$AC$3:$AC$37)</f>
        <v>#DIV/0!</v>
      </c>
    </row>
    <row r="44" spans="1:29" ht="16.5" customHeight="1">
      <c r="A44" s="41"/>
      <c r="C44" s="41"/>
      <c r="D44" s="41"/>
      <c r="E44" s="41"/>
      <c r="F44" s="41"/>
      <c r="G44" s="41"/>
      <c r="H44" s="41"/>
      <c r="I44" s="41"/>
      <c r="K44" s="41"/>
      <c r="L44" s="41"/>
      <c r="M44" s="42"/>
      <c r="O44" s="60"/>
      <c r="P44" s="76"/>
      <c r="Q44" s="76" t="s">
        <v>87</v>
      </c>
      <c r="R44" s="76" t="e">
        <f t="shared" ref="R44:Y44" si="13">AVERAGE(R3:R37)</f>
        <v>#DIV/0!</v>
      </c>
      <c r="S44" s="76" t="e">
        <f t="shared" si="13"/>
        <v>#DIV/0!</v>
      </c>
      <c r="T44" s="76" t="e">
        <f t="shared" si="13"/>
        <v>#DIV/0!</v>
      </c>
      <c r="U44" s="76" t="e">
        <f t="shared" si="13"/>
        <v>#DIV/0!</v>
      </c>
      <c r="V44" s="76" t="e">
        <f t="shared" si="13"/>
        <v>#DIV/0!</v>
      </c>
      <c r="W44" s="76" t="e">
        <f t="shared" si="13"/>
        <v>#DIV/0!</v>
      </c>
      <c r="X44" s="76" t="e">
        <f t="shared" si="13"/>
        <v>#DIV/0!</v>
      </c>
      <c r="Y44" s="85" t="e">
        <f t="shared" si="13"/>
        <v>#DIV/0!</v>
      </c>
      <c r="Z44" s="76"/>
      <c r="AA44" s="77"/>
      <c r="AB44" s="78"/>
      <c r="AC44" s="79"/>
    </row>
    <row r="45" spans="1:29" ht="16.5" customHeight="1" thickBot="1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9"/>
      <c r="O45" s="61"/>
      <c r="P45" s="73"/>
      <c r="Q45" s="73" t="s">
        <v>88</v>
      </c>
      <c r="R45" s="73" t="e">
        <f t="shared" ref="R45:Y45" si="14">STDEV(R3:R37)</f>
        <v>#DIV/0!</v>
      </c>
      <c r="S45" s="73" t="e">
        <f t="shared" si="14"/>
        <v>#DIV/0!</v>
      </c>
      <c r="T45" s="73" t="e">
        <f t="shared" si="14"/>
        <v>#DIV/0!</v>
      </c>
      <c r="U45" s="73" t="e">
        <f t="shared" si="14"/>
        <v>#DIV/0!</v>
      </c>
      <c r="V45" s="73" t="e">
        <f t="shared" si="14"/>
        <v>#DIV/0!</v>
      </c>
      <c r="W45" s="73" t="e">
        <f t="shared" si="14"/>
        <v>#DIV/0!</v>
      </c>
      <c r="X45" s="73" t="e">
        <f t="shared" si="14"/>
        <v>#DIV/0!</v>
      </c>
      <c r="Y45" s="86" t="e">
        <f t="shared" si="14"/>
        <v>#DIV/0!</v>
      </c>
      <c r="Z45" s="73"/>
      <c r="AA45" s="80"/>
      <c r="AB45" s="81"/>
      <c r="AC45" s="59"/>
    </row>
    <row r="46" spans="1:29" ht="16.5" customHeight="1">
      <c r="A46" s="133" t="str">
        <f>$A$1</f>
        <v>嘉義縣立嘉新國民中學○○下學期第一次期中考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</row>
    <row r="47" spans="1:29" ht="16.5" customHeight="1" thickBo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</row>
    <row r="48" spans="1:29" ht="16.5" customHeight="1">
      <c r="A48" s="43" t="s">
        <v>0</v>
      </c>
      <c r="B48" s="62" t="s">
        <v>1</v>
      </c>
      <c r="C48" s="62" t="s">
        <v>90</v>
      </c>
      <c r="D48" s="62" t="s">
        <v>91</v>
      </c>
      <c r="E48" s="62" t="s">
        <v>92</v>
      </c>
      <c r="F48" s="62" t="s">
        <v>93</v>
      </c>
      <c r="G48" s="62" t="s">
        <v>94</v>
      </c>
      <c r="H48" s="62" t="s">
        <v>95</v>
      </c>
      <c r="I48" s="62" t="s">
        <v>96</v>
      </c>
      <c r="J48" s="62" t="s">
        <v>72</v>
      </c>
      <c r="K48" s="62" t="s">
        <v>89</v>
      </c>
      <c r="L48" s="62" t="s">
        <v>74</v>
      </c>
      <c r="M48" s="64" t="s">
        <v>73</v>
      </c>
    </row>
    <row r="49" spans="1:13" ht="16.5" customHeight="1">
      <c r="A49" s="91" t="str">
        <f>O6</f>
        <v>04</v>
      </c>
      <c r="B49" s="45">
        <f>P6</f>
        <v>0</v>
      </c>
      <c r="C49" s="46">
        <f>R6</f>
        <v>0</v>
      </c>
      <c r="D49" s="46">
        <f t="shared" ref="D49:M49" si="15">S6</f>
        <v>0</v>
      </c>
      <c r="E49" s="46">
        <f t="shared" si="15"/>
        <v>0</v>
      </c>
      <c r="F49" s="46">
        <f t="shared" si="15"/>
        <v>0</v>
      </c>
      <c r="G49" s="46">
        <f t="shared" si="15"/>
        <v>0</v>
      </c>
      <c r="H49" s="46">
        <f t="shared" si="15"/>
        <v>0</v>
      </c>
      <c r="I49" s="46">
        <f t="shared" si="15"/>
        <v>0</v>
      </c>
      <c r="J49" s="125" t="e">
        <f t="shared" si="15"/>
        <v>#DIV/0!</v>
      </c>
      <c r="K49" s="47">
        <f t="shared" si="15"/>
        <v>0</v>
      </c>
      <c r="L49" s="90">
        <f t="shared" si="15"/>
        <v>1</v>
      </c>
      <c r="M49" s="58">
        <f t="shared" si="15"/>
        <v>0</v>
      </c>
    </row>
    <row r="50" spans="1:13" ht="16.5" customHeight="1">
      <c r="A50" s="91"/>
      <c r="B50" s="45"/>
      <c r="C50" s="45"/>
      <c r="D50" s="45"/>
      <c r="E50" s="45"/>
      <c r="F50" s="45"/>
      <c r="G50" s="45"/>
      <c r="H50" s="45"/>
      <c r="I50" s="45"/>
      <c r="J50" s="52"/>
      <c r="K50" s="45"/>
      <c r="L50" s="45"/>
      <c r="M50" s="92"/>
    </row>
    <row r="51" spans="1:13" ht="16.5" customHeight="1">
      <c r="A51" s="91"/>
      <c r="B51" s="45" t="s">
        <v>58</v>
      </c>
      <c r="C51" s="45">
        <f>$R$38</f>
        <v>0</v>
      </c>
      <c r="D51" s="45">
        <f>$S$38</f>
        <v>0</v>
      </c>
      <c r="E51" s="45">
        <f>$T$38</f>
        <v>0</v>
      </c>
      <c r="F51" s="45">
        <f>$U$38</f>
        <v>0</v>
      </c>
      <c r="G51" s="45">
        <f>$V$38</f>
        <v>0</v>
      </c>
      <c r="H51" s="45">
        <f>$W$38</f>
        <v>0</v>
      </c>
      <c r="I51" s="45">
        <f>$X$38</f>
        <v>0</v>
      </c>
      <c r="J51" s="52">
        <f>$Y$38</f>
        <v>0</v>
      </c>
      <c r="K51" s="45"/>
      <c r="L51" s="45"/>
      <c r="M51" s="92"/>
    </row>
    <row r="52" spans="1:13" ht="16.5" customHeight="1">
      <c r="A52" s="91"/>
      <c r="B52" s="45" t="s">
        <v>59</v>
      </c>
      <c r="C52" s="45">
        <f>$R$39</f>
        <v>0</v>
      </c>
      <c r="D52" s="45">
        <f>$S$39</f>
        <v>0</v>
      </c>
      <c r="E52" s="45">
        <f>$T$39</f>
        <v>0</v>
      </c>
      <c r="F52" s="45">
        <f>$U$39</f>
        <v>0</v>
      </c>
      <c r="G52" s="45">
        <f>$V$39</f>
        <v>0</v>
      </c>
      <c r="H52" s="45">
        <f>$W$39</f>
        <v>0</v>
      </c>
      <c r="I52" s="45">
        <f>$X$39</f>
        <v>0</v>
      </c>
      <c r="J52" s="52">
        <f>$Y$39</f>
        <v>0</v>
      </c>
      <c r="K52" s="45"/>
      <c r="L52" s="45"/>
      <c r="M52" s="92"/>
    </row>
    <row r="53" spans="1:13" ht="16.5" customHeight="1">
      <c r="A53" s="91"/>
      <c r="B53" s="45" t="s">
        <v>60</v>
      </c>
      <c r="C53" s="45">
        <f>$R$40</f>
        <v>0</v>
      </c>
      <c r="D53" s="45">
        <f>$S$40</f>
        <v>0</v>
      </c>
      <c r="E53" s="45">
        <f>$T$40</f>
        <v>0</v>
      </c>
      <c r="F53" s="45">
        <f>$U$40</f>
        <v>0</v>
      </c>
      <c r="G53" s="45">
        <f>$V$40</f>
        <v>0</v>
      </c>
      <c r="H53" s="45">
        <f>$W$40</f>
        <v>0</v>
      </c>
      <c r="I53" s="45">
        <f>$X$40</f>
        <v>0</v>
      </c>
      <c r="J53" s="52">
        <f>$Y$40</f>
        <v>0</v>
      </c>
      <c r="K53" s="45"/>
      <c r="L53" s="45"/>
      <c r="M53" s="92"/>
    </row>
    <row r="54" spans="1:13" ht="16.5" customHeight="1">
      <c r="A54" s="91"/>
      <c r="B54" s="45" t="s">
        <v>61</v>
      </c>
      <c r="C54" s="45">
        <f>$R$41</f>
        <v>0</v>
      </c>
      <c r="D54" s="45">
        <f>$S$41</f>
        <v>0</v>
      </c>
      <c r="E54" s="45">
        <f>$T$41</f>
        <v>0</v>
      </c>
      <c r="F54" s="45">
        <f>$U$41</f>
        <v>0</v>
      </c>
      <c r="G54" s="45">
        <f>$V$41</f>
        <v>0</v>
      </c>
      <c r="H54" s="45">
        <f>$W$41</f>
        <v>0</v>
      </c>
      <c r="I54" s="45">
        <f>$X$41</f>
        <v>0</v>
      </c>
      <c r="J54" s="52">
        <f>$Y$41</f>
        <v>0</v>
      </c>
      <c r="K54" s="45"/>
      <c r="L54" s="45"/>
      <c r="M54" s="92"/>
    </row>
    <row r="55" spans="1:13" ht="16.5" customHeight="1">
      <c r="A55" s="91"/>
      <c r="B55" s="45" t="s">
        <v>103</v>
      </c>
      <c r="C55" s="45">
        <f>$R$42</f>
        <v>0</v>
      </c>
      <c r="D55" s="45">
        <f>$S$42</f>
        <v>0</v>
      </c>
      <c r="E55" s="45">
        <f>$T$42</f>
        <v>0</v>
      </c>
      <c r="F55" s="45">
        <f>$U$42</f>
        <v>0</v>
      </c>
      <c r="G55" s="45">
        <f>$V$42</f>
        <v>0</v>
      </c>
      <c r="H55" s="45">
        <f>$W$42</f>
        <v>0</v>
      </c>
      <c r="I55" s="45">
        <f>$X$42</f>
        <v>0</v>
      </c>
      <c r="J55" s="52">
        <f>$Y$42</f>
        <v>0</v>
      </c>
      <c r="K55" s="45"/>
      <c r="L55" s="45"/>
      <c r="M55" s="92"/>
    </row>
    <row r="56" spans="1:13" ht="16.5" customHeight="1">
      <c r="A56" s="91"/>
      <c r="B56" s="45" t="s">
        <v>62</v>
      </c>
      <c r="C56" s="45">
        <f>$R$43</f>
        <v>0</v>
      </c>
      <c r="D56" s="45">
        <f>$S$43</f>
        <v>0</v>
      </c>
      <c r="E56" s="45">
        <f>$T$43</f>
        <v>0</v>
      </c>
      <c r="F56" s="45">
        <f>$U$43</f>
        <v>0</v>
      </c>
      <c r="G56" s="45">
        <f>$V$43</f>
        <v>0</v>
      </c>
      <c r="H56" s="45">
        <f>$W$43</f>
        <v>0</v>
      </c>
      <c r="I56" s="45">
        <f>$X$43</f>
        <v>0</v>
      </c>
      <c r="J56" s="96">
        <f>$Y$43</f>
        <v>0</v>
      </c>
      <c r="K56" s="45"/>
      <c r="L56" s="45"/>
      <c r="M56" s="92"/>
    </row>
    <row r="57" spans="1:13" ht="16.5" customHeight="1">
      <c r="A57" s="91"/>
      <c r="B57" s="45" t="s">
        <v>63</v>
      </c>
      <c r="C57" s="45" t="e">
        <f>$R$44</f>
        <v>#DIV/0!</v>
      </c>
      <c r="D57" s="45" t="e">
        <f>$S$44</f>
        <v>#DIV/0!</v>
      </c>
      <c r="E57" s="45" t="e">
        <f>$T$44</f>
        <v>#DIV/0!</v>
      </c>
      <c r="F57" s="45" t="e">
        <f>$U$44</f>
        <v>#DIV/0!</v>
      </c>
      <c r="G57" s="45" t="e">
        <f>$V$44</f>
        <v>#DIV/0!</v>
      </c>
      <c r="H57" s="45" t="e">
        <f>$W$44</f>
        <v>#DIV/0!</v>
      </c>
      <c r="I57" s="94" t="e">
        <f>$X$44</f>
        <v>#DIV/0!</v>
      </c>
      <c r="J57" s="96" t="s">
        <v>97</v>
      </c>
      <c r="K57" s="129"/>
      <c r="L57" s="129"/>
      <c r="M57" s="130"/>
    </row>
    <row r="58" spans="1:13" ht="16.5" customHeight="1" thickBot="1">
      <c r="A58" s="93"/>
      <c r="B58" s="73" t="s">
        <v>64</v>
      </c>
      <c r="C58" s="73" t="e">
        <f>$R$45</f>
        <v>#DIV/0!</v>
      </c>
      <c r="D58" s="73" t="e">
        <f>$S$45</f>
        <v>#DIV/0!</v>
      </c>
      <c r="E58" s="73" t="e">
        <f>$T$45</f>
        <v>#DIV/0!</v>
      </c>
      <c r="F58" s="73" t="e">
        <f>$U$45</f>
        <v>#DIV/0!</v>
      </c>
      <c r="G58" s="73" t="e">
        <f>$V$45</f>
        <v>#DIV/0!</v>
      </c>
      <c r="H58" s="73" t="e">
        <f>$W$45</f>
        <v>#DIV/0!</v>
      </c>
      <c r="I58" s="95" t="e">
        <f>$X$45</f>
        <v>#DIV/0!</v>
      </c>
      <c r="J58" s="97" t="s">
        <v>98</v>
      </c>
      <c r="K58" s="131"/>
      <c r="L58" s="131"/>
      <c r="M58" s="132"/>
    </row>
    <row r="59" spans="1:13" ht="16.5" customHeight="1">
      <c r="A59" s="41"/>
      <c r="C59" s="41"/>
      <c r="D59" s="41"/>
      <c r="E59" s="41"/>
      <c r="F59" s="41"/>
      <c r="G59" s="41"/>
      <c r="H59" s="41"/>
      <c r="I59" s="41"/>
      <c r="K59" s="41"/>
      <c r="L59" s="41"/>
      <c r="M59" s="42"/>
    </row>
    <row r="60" spans="1:13" ht="16.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9"/>
    </row>
    <row r="61" spans="1:13" ht="16.5" customHeight="1">
      <c r="A61" s="133" t="str">
        <f>$A$1</f>
        <v>嘉義縣立嘉新國民中學○○下學期第一次期中考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</row>
    <row r="62" spans="1:13" ht="16.5" customHeight="1" thickBo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2"/>
    </row>
    <row r="63" spans="1:13" ht="16.5" customHeight="1">
      <c r="A63" s="43" t="s">
        <v>0</v>
      </c>
      <c r="B63" s="62" t="s">
        <v>1</v>
      </c>
      <c r="C63" s="62" t="s">
        <v>90</v>
      </c>
      <c r="D63" s="62" t="s">
        <v>91</v>
      </c>
      <c r="E63" s="62" t="s">
        <v>92</v>
      </c>
      <c r="F63" s="62" t="s">
        <v>93</v>
      </c>
      <c r="G63" s="62" t="s">
        <v>94</v>
      </c>
      <c r="H63" s="62" t="s">
        <v>95</v>
      </c>
      <c r="I63" s="62" t="s">
        <v>96</v>
      </c>
      <c r="J63" s="62" t="s">
        <v>72</v>
      </c>
      <c r="K63" s="62" t="s">
        <v>89</v>
      </c>
      <c r="L63" s="62" t="s">
        <v>74</v>
      </c>
      <c r="M63" s="64" t="s">
        <v>73</v>
      </c>
    </row>
    <row r="64" spans="1:13" ht="16.5" customHeight="1">
      <c r="A64" s="91" t="str">
        <f>O7</f>
        <v>05</v>
      </c>
      <c r="B64" s="45">
        <f>P7</f>
        <v>0</v>
      </c>
      <c r="C64" s="46">
        <f>R7</f>
        <v>0</v>
      </c>
      <c r="D64" s="46">
        <f t="shared" ref="D64:M64" si="16">S7</f>
        <v>0</v>
      </c>
      <c r="E64" s="46">
        <f t="shared" si="16"/>
        <v>0</v>
      </c>
      <c r="F64" s="46">
        <f t="shared" si="16"/>
        <v>0</v>
      </c>
      <c r="G64" s="46">
        <f t="shared" si="16"/>
        <v>0</v>
      </c>
      <c r="H64" s="46">
        <f t="shared" si="16"/>
        <v>0</v>
      </c>
      <c r="I64" s="46">
        <f t="shared" si="16"/>
        <v>0</v>
      </c>
      <c r="J64" s="125" t="e">
        <f t="shared" si="16"/>
        <v>#DIV/0!</v>
      </c>
      <c r="K64" s="47">
        <f t="shared" si="16"/>
        <v>0</v>
      </c>
      <c r="L64" s="90">
        <f t="shared" si="16"/>
        <v>1</v>
      </c>
      <c r="M64" s="58">
        <f t="shared" si="16"/>
        <v>0</v>
      </c>
    </row>
    <row r="65" spans="1:13" ht="16.5" customHeight="1">
      <c r="A65" s="91"/>
      <c r="B65" s="45"/>
      <c r="C65" s="45"/>
      <c r="D65" s="45"/>
      <c r="E65" s="45"/>
      <c r="F65" s="45"/>
      <c r="G65" s="45"/>
      <c r="H65" s="45"/>
      <c r="I65" s="45"/>
      <c r="J65" s="52"/>
      <c r="K65" s="45"/>
      <c r="L65" s="45"/>
      <c r="M65" s="92"/>
    </row>
    <row r="66" spans="1:13" ht="16.5" customHeight="1">
      <c r="A66" s="91"/>
      <c r="B66" s="45" t="s">
        <v>58</v>
      </c>
      <c r="C66" s="45">
        <f>$R$38</f>
        <v>0</v>
      </c>
      <c r="D66" s="45">
        <f>$S$38</f>
        <v>0</v>
      </c>
      <c r="E66" s="45">
        <f>$T$38</f>
        <v>0</v>
      </c>
      <c r="F66" s="45">
        <f>$U$38</f>
        <v>0</v>
      </c>
      <c r="G66" s="45">
        <f>$V$38</f>
        <v>0</v>
      </c>
      <c r="H66" s="45">
        <f>$W$38</f>
        <v>0</v>
      </c>
      <c r="I66" s="45">
        <f>$X$38</f>
        <v>0</v>
      </c>
      <c r="J66" s="52">
        <f>$Y$38</f>
        <v>0</v>
      </c>
      <c r="K66" s="45"/>
      <c r="L66" s="45"/>
      <c r="M66" s="92"/>
    </row>
    <row r="67" spans="1:13" ht="16.5" customHeight="1">
      <c r="A67" s="91"/>
      <c r="B67" s="45" t="s">
        <v>59</v>
      </c>
      <c r="C67" s="45">
        <f>$R$39</f>
        <v>0</v>
      </c>
      <c r="D67" s="45">
        <f>$S$39</f>
        <v>0</v>
      </c>
      <c r="E67" s="45">
        <f>$T$39</f>
        <v>0</v>
      </c>
      <c r="F67" s="45">
        <f>$U$39</f>
        <v>0</v>
      </c>
      <c r="G67" s="45">
        <f>$V$39</f>
        <v>0</v>
      </c>
      <c r="H67" s="45">
        <f>$W$39</f>
        <v>0</v>
      </c>
      <c r="I67" s="45">
        <f>$X$39</f>
        <v>0</v>
      </c>
      <c r="J67" s="52">
        <f>$Y$39</f>
        <v>0</v>
      </c>
      <c r="K67" s="45"/>
      <c r="L67" s="45"/>
      <c r="M67" s="92"/>
    </row>
    <row r="68" spans="1:13" ht="16.5" customHeight="1">
      <c r="A68" s="91"/>
      <c r="B68" s="45" t="s">
        <v>60</v>
      </c>
      <c r="C68" s="45">
        <f>$R$40</f>
        <v>0</v>
      </c>
      <c r="D68" s="45">
        <f>$S$40</f>
        <v>0</v>
      </c>
      <c r="E68" s="45">
        <f>$T$40</f>
        <v>0</v>
      </c>
      <c r="F68" s="45">
        <f>$U$40</f>
        <v>0</v>
      </c>
      <c r="G68" s="45">
        <f>$V$40</f>
        <v>0</v>
      </c>
      <c r="H68" s="45">
        <f>$W$40</f>
        <v>0</v>
      </c>
      <c r="I68" s="45">
        <f>$X$40</f>
        <v>0</v>
      </c>
      <c r="J68" s="52">
        <f>$Y$40</f>
        <v>0</v>
      </c>
      <c r="K68" s="45"/>
      <c r="L68" s="45"/>
      <c r="M68" s="92"/>
    </row>
    <row r="69" spans="1:13" ht="16.5" customHeight="1">
      <c r="A69" s="91"/>
      <c r="B69" s="45" t="s">
        <v>61</v>
      </c>
      <c r="C69" s="45">
        <f>$R$41</f>
        <v>0</v>
      </c>
      <c r="D69" s="45">
        <f>$S$41</f>
        <v>0</v>
      </c>
      <c r="E69" s="45">
        <f>$T$41</f>
        <v>0</v>
      </c>
      <c r="F69" s="45">
        <f>$U$41</f>
        <v>0</v>
      </c>
      <c r="G69" s="45">
        <f>$V$41</f>
        <v>0</v>
      </c>
      <c r="H69" s="45">
        <f>$W$41</f>
        <v>0</v>
      </c>
      <c r="I69" s="45">
        <f>$X$41</f>
        <v>0</v>
      </c>
      <c r="J69" s="52">
        <f>$Y$41</f>
        <v>0</v>
      </c>
      <c r="K69" s="45"/>
      <c r="L69" s="45"/>
      <c r="M69" s="92"/>
    </row>
    <row r="70" spans="1:13" ht="16.5" customHeight="1">
      <c r="A70" s="91"/>
      <c r="B70" s="45" t="s">
        <v>103</v>
      </c>
      <c r="C70" s="45">
        <f>$R$42</f>
        <v>0</v>
      </c>
      <c r="D70" s="45">
        <f>$S$42</f>
        <v>0</v>
      </c>
      <c r="E70" s="45">
        <f>$T$42</f>
        <v>0</v>
      </c>
      <c r="F70" s="45">
        <f>$U$42</f>
        <v>0</v>
      </c>
      <c r="G70" s="45">
        <f>$V$42</f>
        <v>0</v>
      </c>
      <c r="H70" s="45">
        <f>$W$42</f>
        <v>0</v>
      </c>
      <c r="I70" s="45">
        <f>$X$42</f>
        <v>0</v>
      </c>
      <c r="J70" s="52">
        <f>$Y$42</f>
        <v>0</v>
      </c>
      <c r="K70" s="45"/>
      <c r="L70" s="45"/>
      <c r="M70" s="92"/>
    </row>
    <row r="71" spans="1:13" ht="16.5" customHeight="1">
      <c r="A71" s="91"/>
      <c r="B71" s="45" t="s">
        <v>62</v>
      </c>
      <c r="C71" s="45">
        <f>$R$43</f>
        <v>0</v>
      </c>
      <c r="D71" s="45">
        <f>$S$43</f>
        <v>0</v>
      </c>
      <c r="E71" s="45">
        <f>$T$43</f>
        <v>0</v>
      </c>
      <c r="F71" s="45">
        <f>$U$43</f>
        <v>0</v>
      </c>
      <c r="G71" s="45">
        <f>$V$43</f>
        <v>0</v>
      </c>
      <c r="H71" s="45">
        <f>$W$43</f>
        <v>0</v>
      </c>
      <c r="I71" s="45">
        <f>$X$43</f>
        <v>0</v>
      </c>
      <c r="J71" s="96">
        <f>$Y$43</f>
        <v>0</v>
      </c>
      <c r="K71" s="45"/>
      <c r="L71" s="45"/>
      <c r="M71" s="92"/>
    </row>
    <row r="72" spans="1:13" ht="16.5" customHeight="1">
      <c r="A72" s="91"/>
      <c r="B72" s="45" t="s">
        <v>63</v>
      </c>
      <c r="C72" s="45" t="e">
        <f>$R$44</f>
        <v>#DIV/0!</v>
      </c>
      <c r="D72" s="45" t="e">
        <f>$S$44</f>
        <v>#DIV/0!</v>
      </c>
      <c r="E72" s="45" t="e">
        <f>$T$44</f>
        <v>#DIV/0!</v>
      </c>
      <c r="F72" s="45" t="e">
        <f>$U$44</f>
        <v>#DIV/0!</v>
      </c>
      <c r="G72" s="45" t="e">
        <f>$V$44</f>
        <v>#DIV/0!</v>
      </c>
      <c r="H72" s="45" t="e">
        <f>$W$44</f>
        <v>#DIV/0!</v>
      </c>
      <c r="I72" s="94" t="e">
        <f>$X$44</f>
        <v>#DIV/0!</v>
      </c>
      <c r="J72" s="96" t="s">
        <v>97</v>
      </c>
      <c r="K72" s="129"/>
      <c r="L72" s="129"/>
      <c r="M72" s="130"/>
    </row>
    <row r="73" spans="1:13" ht="16.5" customHeight="1" thickBot="1">
      <c r="A73" s="93"/>
      <c r="B73" s="73" t="s">
        <v>64</v>
      </c>
      <c r="C73" s="73" t="e">
        <f>$R$45</f>
        <v>#DIV/0!</v>
      </c>
      <c r="D73" s="73" t="e">
        <f>$S$45</f>
        <v>#DIV/0!</v>
      </c>
      <c r="E73" s="73" t="e">
        <f>$T$45</f>
        <v>#DIV/0!</v>
      </c>
      <c r="F73" s="73" t="e">
        <f>$U$45</f>
        <v>#DIV/0!</v>
      </c>
      <c r="G73" s="73" t="e">
        <f>$V$45</f>
        <v>#DIV/0!</v>
      </c>
      <c r="H73" s="73" t="e">
        <f>$W$45</f>
        <v>#DIV/0!</v>
      </c>
      <c r="I73" s="95" t="e">
        <f>$X$45</f>
        <v>#DIV/0!</v>
      </c>
      <c r="J73" s="97" t="s">
        <v>98</v>
      </c>
      <c r="K73" s="131"/>
      <c r="L73" s="131"/>
      <c r="M73" s="132"/>
    </row>
    <row r="74" spans="1:13" ht="16.5" customHeight="1">
      <c r="A74" s="41"/>
      <c r="C74" s="41"/>
      <c r="D74" s="41"/>
      <c r="E74" s="41"/>
      <c r="F74" s="41"/>
      <c r="G74" s="41"/>
      <c r="H74" s="41"/>
      <c r="I74" s="41"/>
      <c r="K74" s="41"/>
      <c r="L74" s="41"/>
      <c r="M74" s="42"/>
    </row>
    <row r="75" spans="1:13" ht="16.5" customHeight="1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9"/>
    </row>
    <row r="76" spans="1:13" ht="16.5" customHeight="1">
      <c r="A76" s="133" t="str">
        <f>$A$1</f>
        <v>嘉義縣立嘉新國民中學○○下學期第一次期中考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</row>
    <row r="77" spans="1:13" ht="16.5" customHeight="1" thickBo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2"/>
    </row>
    <row r="78" spans="1:13" ht="16.5" customHeight="1">
      <c r="A78" s="43" t="s">
        <v>0</v>
      </c>
      <c r="B78" s="62" t="s">
        <v>1</v>
      </c>
      <c r="C78" s="62" t="s">
        <v>90</v>
      </c>
      <c r="D78" s="62" t="s">
        <v>91</v>
      </c>
      <c r="E78" s="62" t="s">
        <v>92</v>
      </c>
      <c r="F78" s="62" t="s">
        <v>93</v>
      </c>
      <c r="G78" s="62" t="s">
        <v>94</v>
      </c>
      <c r="H78" s="62" t="s">
        <v>95</v>
      </c>
      <c r="I78" s="62" t="s">
        <v>96</v>
      </c>
      <c r="J78" s="62" t="s">
        <v>72</v>
      </c>
      <c r="K78" s="62" t="s">
        <v>89</v>
      </c>
      <c r="L78" s="62" t="s">
        <v>74</v>
      </c>
      <c r="M78" s="64" t="s">
        <v>73</v>
      </c>
    </row>
    <row r="79" spans="1:13" ht="16.5" customHeight="1">
      <c r="A79" s="91" t="str">
        <f>O8</f>
        <v>06</v>
      </c>
      <c r="B79" s="45">
        <f>P8</f>
        <v>0</v>
      </c>
      <c r="C79" s="46">
        <f>R8</f>
        <v>0</v>
      </c>
      <c r="D79" s="46">
        <f t="shared" ref="D79:M79" si="17">S8</f>
        <v>0</v>
      </c>
      <c r="E79" s="46">
        <f t="shared" si="17"/>
        <v>0</v>
      </c>
      <c r="F79" s="46">
        <f t="shared" si="17"/>
        <v>0</v>
      </c>
      <c r="G79" s="46">
        <f t="shared" si="17"/>
        <v>0</v>
      </c>
      <c r="H79" s="46">
        <f t="shared" si="17"/>
        <v>0</v>
      </c>
      <c r="I79" s="46">
        <f t="shared" si="17"/>
        <v>0</v>
      </c>
      <c r="J79" s="125" t="e">
        <f t="shared" si="17"/>
        <v>#DIV/0!</v>
      </c>
      <c r="K79" s="47">
        <f t="shared" si="17"/>
        <v>0</v>
      </c>
      <c r="L79" s="90">
        <f t="shared" si="17"/>
        <v>1</v>
      </c>
      <c r="M79" s="58">
        <f t="shared" si="17"/>
        <v>0</v>
      </c>
    </row>
    <row r="80" spans="1:13" ht="16.5" customHeight="1">
      <c r="A80" s="91"/>
      <c r="B80" s="45"/>
      <c r="C80" s="45"/>
      <c r="D80" s="45"/>
      <c r="E80" s="45"/>
      <c r="F80" s="45"/>
      <c r="G80" s="45"/>
      <c r="H80" s="45"/>
      <c r="I80" s="45"/>
      <c r="J80" s="52"/>
      <c r="K80" s="45"/>
      <c r="L80" s="45"/>
      <c r="M80" s="92"/>
    </row>
    <row r="81" spans="1:13" ht="16.5" customHeight="1">
      <c r="A81" s="91"/>
      <c r="B81" s="45" t="s">
        <v>58</v>
      </c>
      <c r="C81" s="45">
        <f>$R$38</f>
        <v>0</v>
      </c>
      <c r="D81" s="45">
        <f>$S$38</f>
        <v>0</v>
      </c>
      <c r="E81" s="45">
        <f>$T$38</f>
        <v>0</v>
      </c>
      <c r="F81" s="45">
        <f>$U$38</f>
        <v>0</v>
      </c>
      <c r="G81" s="45">
        <f>$V$38</f>
        <v>0</v>
      </c>
      <c r="H81" s="45">
        <f>$W$38</f>
        <v>0</v>
      </c>
      <c r="I81" s="45">
        <f>$X$38</f>
        <v>0</v>
      </c>
      <c r="J81" s="52">
        <f>$Y$38</f>
        <v>0</v>
      </c>
      <c r="K81" s="45"/>
      <c r="L81" s="45"/>
      <c r="M81" s="92"/>
    </row>
    <row r="82" spans="1:13" ht="16.5" customHeight="1">
      <c r="A82" s="91"/>
      <c r="B82" s="45" t="s">
        <v>59</v>
      </c>
      <c r="C82" s="45">
        <f>$R$39</f>
        <v>0</v>
      </c>
      <c r="D82" s="45">
        <f>$S$39</f>
        <v>0</v>
      </c>
      <c r="E82" s="45">
        <f>$T$39</f>
        <v>0</v>
      </c>
      <c r="F82" s="45">
        <f>$U$39</f>
        <v>0</v>
      </c>
      <c r="G82" s="45">
        <f>$V$39</f>
        <v>0</v>
      </c>
      <c r="H82" s="45">
        <f>$W$39</f>
        <v>0</v>
      </c>
      <c r="I82" s="45">
        <f>$X$39</f>
        <v>0</v>
      </c>
      <c r="J82" s="52">
        <f>$Y$39</f>
        <v>0</v>
      </c>
      <c r="K82" s="45"/>
      <c r="L82" s="45"/>
      <c r="M82" s="92"/>
    </row>
    <row r="83" spans="1:13" ht="16.5" customHeight="1">
      <c r="A83" s="91"/>
      <c r="B83" s="45" t="s">
        <v>60</v>
      </c>
      <c r="C83" s="45">
        <f>$R$40</f>
        <v>0</v>
      </c>
      <c r="D83" s="45">
        <f>$S$40</f>
        <v>0</v>
      </c>
      <c r="E83" s="45">
        <f>$T$40</f>
        <v>0</v>
      </c>
      <c r="F83" s="45">
        <f>$U$40</f>
        <v>0</v>
      </c>
      <c r="G83" s="45">
        <f>$V$40</f>
        <v>0</v>
      </c>
      <c r="H83" s="45">
        <f>$W$40</f>
        <v>0</v>
      </c>
      <c r="I83" s="45">
        <f>$X$40</f>
        <v>0</v>
      </c>
      <c r="J83" s="52">
        <f>$Y$40</f>
        <v>0</v>
      </c>
      <c r="K83" s="45"/>
      <c r="L83" s="45"/>
      <c r="M83" s="92"/>
    </row>
    <row r="84" spans="1:13" ht="16.5" customHeight="1">
      <c r="A84" s="91"/>
      <c r="B84" s="45" t="s">
        <v>61</v>
      </c>
      <c r="C84" s="45">
        <f>$R$41</f>
        <v>0</v>
      </c>
      <c r="D84" s="45">
        <f>$S$41</f>
        <v>0</v>
      </c>
      <c r="E84" s="45">
        <f>$T$41</f>
        <v>0</v>
      </c>
      <c r="F84" s="45">
        <f>$U$41</f>
        <v>0</v>
      </c>
      <c r="G84" s="45">
        <f>$V$41</f>
        <v>0</v>
      </c>
      <c r="H84" s="45">
        <f>$W$41</f>
        <v>0</v>
      </c>
      <c r="I84" s="45">
        <f>$X$41</f>
        <v>0</v>
      </c>
      <c r="J84" s="52">
        <f>$Y$41</f>
        <v>0</v>
      </c>
      <c r="K84" s="45"/>
      <c r="L84" s="45"/>
      <c r="M84" s="92"/>
    </row>
    <row r="85" spans="1:13" ht="16.5" customHeight="1">
      <c r="A85" s="91"/>
      <c r="B85" s="45" t="s">
        <v>103</v>
      </c>
      <c r="C85" s="45">
        <f>$R$42</f>
        <v>0</v>
      </c>
      <c r="D85" s="45">
        <f>$S$42</f>
        <v>0</v>
      </c>
      <c r="E85" s="45">
        <f>$T$42</f>
        <v>0</v>
      </c>
      <c r="F85" s="45">
        <f>$U$42</f>
        <v>0</v>
      </c>
      <c r="G85" s="45">
        <f>$V$42</f>
        <v>0</v>
      </c>
      <c r="H85" s="45">
        <f>$W$42</f>
        <v>0</v>
      </c>
      <c r="I85" s="45">
        <f>$X$42</f>
        <v>0</v>
      </c>
      <c r="J85" s="52">
        <f>$Y$42</f>
        <v>0</v>
      </c>
      <c r="K85" s="45"/>
      <c r="L85" s="45"/>
      <c r="M85" s="92"/>
    </row>
    <row r="86" spans="1:13" ht="16.5" customHeight="1">
      <c r="A86" s="91"/>
      <c r="B86" s="45" t="s">
        <v>62</v>
      </c>
      <c r="C86" s="45">
        <f>$R$43</f>
        <v>0</v>
      </c>
      <c r="D86" s="45">
        <f>$S$43</f>
        <v>0</v>
      </c>
      <c r="E86" s="45">
        <f>$T$43</f>
        <v>0</v>
      </c>
      <c r="F86" s="45">
        <f>$U$43</f>
        <v>0</v>
      </c>
      <c r="G86" s="45">
        <f>$V$43</f>
        <v>0</v>
      </c>
      <c r="H86" s="45">
        <f>$W$43</f>
        <v>0</v>
      </c>
      <c r="I86" s="45">
        <f>$X$43</f>
        <v>0</v>
      </c>
      <c r="J86" s="96">
        <f>$Y$43</f>
        <v>0</v>
      </c>
      <c r="K86" s="45"/>
      <c r="L86" s="45"/>
      <c r="M86" s="92"/>
    </row>
    <row r="87" spans="1:13" ht="16.5" customHeight="1">
      <c r="A87" s="91"/>
      <c r="B87" s="45" t="s">
        <v>63</v>
      </c>
      <c r="C87" s="45" t="e">
        <f>$R$44</f>
        <v>#DIV/0!</v>
      </c>
      <c r="D87" s="45" t="e">
        <f>$S$44</f>
        <v>#DIV/0!</v>
      </c>
      <c r="E87" s="45" t="e">
        <f>$T$44</f>
        <v>#DIV/0!</v>
      </c>
      <c r="F87" s="45" t="e">
        <f>$U$44</f>
        <v>#DIV/0!</v>
      </c>
      <c r="G87" s="45" t="e">
        <f>$V$44</f>
        <v>#DIV/0!</v>
      </c>
      <c r="H87" s="45" t="e">
        <f>$W$44</f>
        <v>#DIV/0!</v>
      </c>
      <c r="I87" s="94" t="e">
        <f>$X$44</f>
        <v>#DIV/0!</v>
      </c>
      <c r="J87" s="96" t="s">
        <v>97</v>
      </c>
      <c r="K87" s="129"/>
      <c r="L87" s="129"/>
      <c r="M87" s="130"/>
    </row>
    <row r="88" spans="1:13" ht="16.5" customHeight="1" thickBot="1">
      <c r="A88" s="93"/>
      <c r="B88" s="73" t="s">
        <v>64</v>
      </c>
      <c r="C88" s="73" t="e">
        <f>$R$45</f>
        <v>#DIV/0!</v>
      </c>
      <c r="D88" s="73" t="e">
        <f>$S$45</f>
        <v>#DIV/0!</v>
      </c>
      <c r="E88" s="73" t="e">
        <f>$T$45</f>
        <v>#DIV/0!</v>
      </c>
      <c r="F88" s="73" t="e">
        <f>$U$45</f>
        <v>#DIV/0!</v>
      </c>
      <c r="G88" s="73" t="e">
        <f>$V$45</f>
        <v>#DIV/0!</v>
      </c>
      <c r="H88" s="73" t="e">
        <f>$W$45</f>
        <v>#DIV/0!</v>
      </c>
      <c r="I88" s="95" t="e">
        <f>$X$45</f>
        <v>#DIV/0!</v>
      </c>
      <c r="J88" s="97" t="s">
        <v>98</v>
      </c>
      <c r="K88" s="131"/>
      <c r="L88" s="131"/>
      <c r="M88" s="132"/>
    </row>
    <row r="89" spans="1:13" ht="16.5" customHeight="1">
      <c r="A89" s="41"/>
      <c r="C89" s="41"/>
      <c r="D89" s="41"/>
      <c r="E89" s="41"/>
      <c r="F89" s="41"/>
      <c r="G89" s="41"/>
      <c r="H89" s="41"/>
      <c r="I89" s="41"/>
      <c r="K89" s="41"/>
      <c r="L89" s="41"/>
      <c r="M89" s="42"/>
    </row>
    <row r="90" spans="1:13" ht="16.5" customHeight="1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9"/>
    </row>
    <row r="91" spans="1:13" ht="16.5" customHeight="1">
      <c r="A91" s="133" t="str">
        <f>$A$1</f>
        <v>嘉義縣立嘉新國民中學○○下學期第一次期中考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</row>
    <row r="92" spans="1:13" ht="16.5" customHeight="1" thickBo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2"/>
    </row>
    <row r="93" spans="1:13" ht="16.5" customHeight="1">
      <c r="A93" s="43" t="s">
        <v>0</v>
      </c>
      <c r="B93" s="62" t="s">
        <v>1</v>
      </c>
      <c r="C93" s="62" t="s">
        <v>90</v>
      </c>
      <c r="D93" s="62" t="s">
        <v>91</v>
      </c>
      <c r="E93" s="62" t="s">
        <v>92</v>
      </c>
      <c r="F93" s="62" t="s">
        <v>93</v>
      </c>
      <c r="G93" s="62" t="s">
        <v>94</v>
      </c>
      <c r="H93" s="62" t="s">
        <v>95</v>
      </c>
      <c r="I93" s="62" t="s">
        <v>96</v>
      </c>
      <c r="J93" s="62" t="s">
        <v>72</v>
      </c>
      <c r="K93" s="62" t="s">
        <v>89</v>
      </c>
      <c r="L93" s="62" t="s">
        <v>74</v>
      </c>
      <c r="M93" s="64" t="s">
        <v>73</v>
      </c>
    </row>
    <row r="94" spans="1:13" ht="16.5" customHeight="1">
      <c r="A94" s="91" t="str">
        <f>O9</f>
        <v>07</v>
      </c>
      <c r="B94" s="45">
        <f>P9</f>
        <v>0</v>
      </c>
      <c r="C94" s="46">
        <f>R9</f>
        <v>0</v>
      </c>
      <c r="D94" s="46">
        <f t="shared" ref="D94:M94" si="18">S9</f>
        <v>0</v>
      </c>
      <c r="E94" s="46">
        <f t="shared" si="18"/>
        <v>0</v>
      </c>
      <c r="F94" s="46">
        <f t="shared" si="18"/>
        <v>0</v>
      </c>
      <c r="G94" s="46">
        <f t="shared" si="18"/>
        <v>0</v>
      </c>
      <c r="H94" s="46">
        <f t="shared" si="18"/>
        <v>0</v>
      </c>
      <c r="I94" s="46">
        <f t="shared" si="18"/>
        <v>0</v>
      </c>
      <c r="J94" s="125" t="e">
        <f t="shared" si="18"/>
        <v>#DIV/0!</v>
      </c>
      <c r="K94" s="47">
        <f t="shared" si="18"/>
        <v>0</v>
      </c>
      <c r="L94" s="90">
        <f t="shared" si="18"/>
        <v>1</v>
      </c>
      <c r="M94" s="58">
        <f t="shared" si="18"/>
        <v>0</v>
      </c>
    </row>
    <row r="95" spans="1:13" ht="16.5" customHeight="1">
      <c r="A95" s="91"/>
      <c r="B95" s="45"/>
      <c r="C95" s="45"/>
      <c r="D95" s="45"/>
      <c r="E95" s="45"/>
      <c r="F95" s="45"/>
      <c r="G95" s="45"/>
      <c r="H95" s="45"/>
      <c r="I95" s="45"/>
      <c r="J95" s="52"/>
      <c r="K95" s="45"/>
      <c r="L95" s="45"/>
      <c r="M95" s="92"/>
    </row>
    <row r="96" spans="1:13" ht="16.5" customHeight="1">
      <c r="A96" s="91"/>
      <c r="B96" s="45" t="s">
        <v>58</v>
      </c>
      <c r="C96" s="45">
        <f>$R$38</f>
        <v>0</v>
      </c>
      <c r="D96" s="45">
        <f>$S$38</f>
        <v>0</v>
      </c>
      <c r="E96" s="45">
        <f>$T$38</f>
        <v>0</v>
      </c>
      <c r="F96" s="45">
        <f>$U$38</f>
        <v>0</v>
      </c>
      <c r="G96" s="45">
        <f>$V$38</f>
        <v>0</v>
      </c>
      <c r="H96" s="45">
        <f>$W$38</f>
        <v>0</v>
      </c>
      <c r="I96" s="45">
        <f>$X$38</f>
        <v>0</v>
      </c>
      <c r="J96" s="52">
        <f>$Y$38</f>
        <v>0</v>
      </c>
      <c r="K96" s="45"/>
      <c r="L96" s="45"/>
      <c r="M96" s="92"/>
    </row>
    <row r="97" spans="1:13" ht="16.5" customHeight="1">
      <c r="A97" s="91"/>
      <c r="B97" s="45" t="s">
        <v>59</v>
      </c>
      <c r="C97" s="45">
        <f>$R$39</f>
        <v>0</v>
      </c>
      <c r="D97" s="45">
        <f>$S$39</f>
        <v>0</v>
      </c>
      <c r="E97" s="45">
        <f>$T$39</f>
        <v>0</v>
      </c>
      <c r="F97" s="45">
        <f>$U$39</f>
        <v>0</v>
      </c>
      <c r="G97" s="45">
        <f>$V$39</f>
        <v>0</v>
      </c>
      <c r="H97" s="45">
        <f>$W$39</f>
        <v>0</v>
      </c>
      <c r="I97" s="45">
        <f>$X$39</f>
        <v>0</v>
      </c>
      <c r="J97" s="52">
        <f>$Y$39</f>
        <v>0</v>
      </c>
      <c r="K97" s="45"/>
      <c r="L97" s="45"/>
      <c r="M97" s="92"/>
    </row>
    <row r="98" spans="1:13" ht="16.5" customHeight="1">
      <c r="A98" s="91"/>
      <c r="B98" s="45" t="s">
        <v>60</v>
      </c>
      <c r="C98" s="45">
        <f>$R$40</f>
        <v>0</v>
      </c>
      <c r="D98" s="45">
        <f>$S$40</f>
        <v>0</v>
      </c>
      <c r="E98" s="45">
        <f>$T$40</f>
        <v>0</v>
      </c>
      <c r="F98" s="45">
        <f>$U$40</f>
        <v>0</v>
      </c>
      <c r="G98" s="45">
        <f>$V$40</f>
        <v>0</v>
      </c>
      <c r="H98" s="45">
        <f>$W$40</f>
        <v>0</v>
      </c>
      <c r="I98" s="45">
        <f>$X$40</f>
        <v>0</v>
      </c>
      <c r="J98" s="52">
        <f>$Y$40</f>
        <v>0</v>
      </c>
      <c r="K98" s="45"/>
      <c r="L98" s="45"/>
      <c r="M98" s="92"/>
    </row>
    <row r="99" spans="1:13" ht="16.5" customHeight="1">
      <c r="A99" s="91"/>
      <c r="B99" s="45" t="s">
        <v>61</v>
      </c>
      <c r="C99" s="45">
        <f>$R$41</f>
        <v>0</v>
      </c>
      <c r="D99" s="45">
        <f>$S$41</f>
        <v>0</v>
      </c>
      <c r="E99" s="45">
        <f>$T$41</f>
        <v>0</v>
      </c>
      <c r="F99" s="45">
        <f>$U$41</f>
        <v>0</v>
      </c>
      <c r="G99" s="45">
        <f>$V$41</f>
        <v>0</v>
      </c>
      <c r="H99" s="45">
        <f>$W$41</f>
        <v>0</v>
      </c>
      <c r="I99" s="45">
        <f>$X$41</f>
        <v>0</v>
      </c>
      <c r="J99" s="52">
        <f>$Y$41</f>
        <v>0</v>
      </c>
      <c r="K99" s="45"/>
      <c r="L99" s="45"/>
      <c r="M99" s="92"/>
    </row>
    <row r="100" spans="1:13" ht="16.5" customHeight="1">
      <c r="A100" s="91"/>
      <c r="B100" s="45" t="s">
        <v>103</v>
      </c>
      <c r="C100" s="45">
        <f>$R$42</f>
        <v>0</v>
      </c>
      <c r="D100" s="45">
        <f>$S$42</f>
        <v>0</v>
      </c>
      <c r="E100" s="45">
        <f>$T$42</f>
        <v>0</v>
      </c>
      <c r="F100" s="45">
        <f>$U$42</f>
        <v>0</v>
      </c>
      <c r="G100" s="45">
        <f>$V$42</f>
        <v>0</v>
      </c>
      <c r="H100" s="45">
        <f>$W$42</f>
        <v>0</v>
      </c>
      <c r="I100" s="45">
        <f>$X$42</f>
        <v>0</v>
      </c>
      <c r="J100" s="52">
        <f>$Y$42</f>
        <v>0</v>
      </c>
      <c r="K100" s="45"/>
      <c r="L100" s="45"/>
      <c r="M100" s="92"/>
    </row>
    <row r="101" spans="1:13" ht="16.5" customHeight="1">
      <c r="A101" s="91"/>
      <c r="B101" s="45" t="s">
        <v>62</v>
      </c>
      <c r="C101" s="45">
        <f>$R$43</f>
        <v>0</v>
      </c>
      <c r="D101" s="45">
        <f>$S$43</f>
        <v>0</v>
      </c>
      <c r="E101" s="45">
        <f>$T$43</f>
        <v>0</v>
      </c>
      <c r="F101" s="45">
        <f>$U$43</f>
        <v>0</v>
      </c>
      <c r="G101" s="45">
        <f>$V$43</f>
        <v>0</v>
      </c>
      <c r="H101" s="45">
        <f>$W$43</f>
        <v>0</v>
      </c>
      <c r="I101" s="45">
        <f>$X$43</f>
        <v>0</v>
      </c>
      <c r="J101" s="96">
        <f>$Y$43</f>
        <v>0</v>
      </c>
      <c r="K101" s="45"/>
      <c r="L101" s="45"/>
      <c r="M101" s="92"/>
    </row>
    <row r="102" spans="1:13" ht="16.5" customHeight="1">
      <c r="A102" s="91"/>
      <c r="B102" s="45" t="s">
        <v>63</v>
      </c>
      <c r="C102" s="45" t="e">
        <f>$R$44</f>
        <v>#DIV/0!</v>
      </c>
      <c r="D102" s="45" t="e">
        <f>$S$44</f>
        <v>#DIV/0!</v>
      </c>
      <c r="E102" s="45" t="e">
        <f>$T$44</f>
        <v>#DIV/0!</v>
      </c>
      <c r="F102" s="45" t="e">
        <f>$U$44</f>
        <v>#DIV/0!</v>
      </c>
      <c r="G102" s="45" t="e">
        <f>$V$44</f>
        <v>#DIV/0!</v>
      </c>
      <c r="H102" s="45" t="e">
        <f>$W$44</f>
        <v>#DIV/0!</v>
      </c>
      <c r="I102" s="94" t="e">
        <f>$X$44</f>
        <v>#DIV/0!</v>
      </c>
      <c r="J102" s="96" t="s">
        <v>97</v>
      </c>
      <c r="K102" s="129"/>
      <c r="L102" s="129"/>
      <c r="M102" s="130"/>
    </row>
    <row r="103" spans="1:13" ht="16.5" customHeight="1" thickBot="1">
      <c r="A103" s="93"/>
      <c r="B103" s="73" t="s">
        <v>64</v>
      </c>
      <c r="C103" s="73" t="e">
        <f>$R$45</f>
        <v>#DIV/0!</v>
      </c>
      <c r="D103" s="73" t="e">
        <f>$S$45</f>
        <v>#DIV/0!</v>
      </c>
      <c r="E103" s="73" t="e">
        <f>$T$45</f>
        <v>#DIV/0!</v>
      </c>
      <c r="F103" s="73" t="e">
        <f>$U$45</f>
        <v>#DIV/0!</v>
      </c>
      <c r="G103" s="73" t="e">
        <f>$V$45</f>
        <v>#DIV/0!</v>
      </c>
      <c r="H103" s="73" t="e">
        <f>$W$45</f>
        <v>#DIV/0!</v>
      </c>
      <c r="I103" s="95" t="e">
        <f>$X$45</f>
        <v>#DIV/0!</v>
      </c>
      <c r="J103" s="97" t="s">
        <v>98</v>
      </c>
      <c r="K103" s="131"/>
      <c r="L103" s="131"/>
      <c r="M103" s="132"/>
    </row>
    <row r="104" spans="1:13" ht="16.5" customHeight="1">
      <c r="A104" s="41"/>
      <c r="C104" s="41"/>
      <c r="D104" s="41"/>
      <c r="E104" s="41"/>
      <c r="F104" s="41"/>
      <c r="G104" s="41"/>
      <c r="H104" s="41"/>
      <c r="I104" s="41"/>
      <c r="K104" s="41"/>
      <c r="L104" s="41"/>
      <c r="M104" s="42"/>
    </row>
    <row r="105" spans="1:13" ht="16.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9"/>
    </row>
    <row r="106" spans="1:13" ht="16.5" customHeight="1">
      <c r="A106" s="133" t="str">
        <f>$A$1</f>
        <v>嘉義縣立嘉新國民中學○○下學期第一次期中考</v>
      </c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</row>
    <row r="107" spans="1:13" ht="16.5" customHeight="1" thickBo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2"/>
    </row>
    <row r="108" spans="1:13" ht="16.5" customHeight="1">
      <c r="A108" s="43" t="s">
        <v>0</v>
      </c>
      <c r="B108" s="62" t="s">
        <v>1</v>
      </c>
      <c r="C108" s="62" t="s">
        <v>90</v>
      </c>
      <c r="D108" s="62" t="s">
        <v>91</v>
      </c>
      <c r="E108" s="62" t="s">
        <v>92</v>
      </c>
      <c r="F108" s="62" t="s">
        <v>93</v>
      </c>
      <c r="G108" s="62" t="s">
        <v>94</v>
      </c>
      <c r="H108" s="62" t="s">
        <v>95</v>
      </c>
      <c r="I108" s="62" t="s">
        <v>96</v>
      </c>
      <c r="J108" s="62" t="s">
        <v>72</v>
      </c>
      <c r="K108" s="62" t="s">
        <v>89</v>
      </c>
      <c r="L108" s="62" t="s">
        <v>74</v>
      </c>
      <c r="M108" s="64" t="s">
        <v>73</v>
      </c>
    </row>
    <row r="109" spans="1:13" ht="16.5" customHeight="1">
      <c r="A109" s="91" t="str">
        <f>O10</f>
        <v>08</v>
      </c>
      <c r="B109" s="45">
        <f>P10</f>
        <v>0</v>
      </c>
      <c r="C109" s="46">
        <f>R10</f>
        <v>0</v>
      </c>
      <c r="D109" s="46">
        <f t="shared" ref="D109:M109" si="19">S10</f>
        <v>0</v>
      </c>
      <c r="E109" s="46">
        <f t="shared" si="19"/>
        <v>0</v>
      </c>
      <c r="F109" s="46">
        <f t="shared" si="19"/>
        <v>0</v>
      </c>
      <c r="G109" s="46">
        <f t="shared" si="19"/>
        <v>0</v>
      </c>
      <c r="H109" s="46">
        <f t="shared" si="19"/>
        <v>0</v>
      </c>
      <c r="I109" s="46">
        <f t="shared" si="19"/>
        <v>0</v>
      </c>
      <c r="J109" s="125" t="e">
        <f t="shared" si="19"/>
        <v>#DIV/0!</v>
      </c>
      <c r="K109" s="47">
        <f t="shared" si="19"/>
        <v>0</v>
      </c>
      <c r="L109" s="90">
        <f t="shared" si="19"/>
        <v>1</v>
      </c>
      <c r="M109" s="58">
        <f t="shared" si="19"/>
        <v>0</v>
      </c>
    </row>
    <row r="110" spans="1:13" ht="16.5" customHeight="1">
      <c r="A110" s="91"/>
      <c r="B110" s="45"/>
      <c r="C110" s="45"/>
      <c r="D110" s="45"/>
      <c r="E110" s="45"/>
      <c r="F110" s="45"/>
      <c r="G110" s="45"/>
      <c r="H110" s="45"/>
      <c r="I110" s="45"/>
      <c r="J110" s="52"/>
      <c r="K110" s="45"/>
      <c r="L110" s="45"/>
      <c r="M110" s="92"/>
    </row>
    <row r="111" spans="1:13" ht="16.5" customHeight="1">
      <c r="A111" s="91"/>
      <c r="B111" s="45" t="s">
        <v>58</v>
      </c>
      <c r="C111" s="45">
        <f>$R$38</f>
        <v>0</v>
      </c>
      <c r="D111" s="45">
        <f>$S$38</f>
        <v>0</v>
      </c>
      <c r="E111" s="45">
        <f>$T$38</f>
        <v>0</v>
      </c>
      <c r="F111" s="45">
        <f>$U$38</f>
        <v>0</v>
      </c>
      <c r="G111" s="45">
        <f>$V$38</f>
        <v>0</v>
      </c>
      <c r="H111" s="45">
        <f>$W$38</f>
        <v>0</v>
      </c>
      <c r="I111" s="45">
        <f>$X$38</f>
        <v>0</v>
      </c>
      <c r="J111" s="52">
        <f>$Y$38</f>
        <v>0</v>
      </c>
      <c r="K111" s="45"/>
      <c r="L111" s="45"/>
      <c r="M111" s="92"/>
    </row>
    <row r="112" spans="1:13" ht="16.5" customHeight="1">
      <c r="A112" s="91"/>
      <c r="B112" s="45" t="s">
        <v>59</v>
      </c>
      <c r="C112" s="45">
        <f>$R$39</f>
        <v>0</v>
      </c>
      <c r="D112" s="45">
        <f>$S$39</f>
        <v>0</v>
      </c>
      <c r="E112" s="45">
        <f>$T$39</f>
        <v>0</v>
      </c>
      <c r="F112" s="45">
        <f>$U$39</f>
        <v>0</v>
      </c>
      <c r="G112" s="45">
        <f>$V$39</f>
        <v>0</v>
      </c>
      <c r="H112" s="45">
        <f>$W$39</f>
        <v>0</v>
      </c>
      <c r="I112" s="45">
        <f>$X$39</f>
        <v>0</v>
      </c>
      <c r="J112" s="52">
        <f>$Y$39</f>
        <v>0</v>
      </c>
      <c r="K112" s="45"/>
      <c r="L112" s="45"/>
      <c r="M112" s="92"/>
    </row>
    <row r="113" spans="1:13" ht="16.5" customHeight="1">
      <c r="A113" s="91"/>
      <c r="B113" s="45" t="s">
        <v>60</v>
      </c>
      <c r="C113" s="45">
        <f>$R$40</f>
        <v>0</v>
      </c>
      <c r="D113" s="45">
        <f>$S$40</f>
        <v>0</v>
      </c>
      <c r="E113" s="45">
        <f>$T$40</f>
        <v>0</v>
      </c>
      <c r="F113" s="45">
        <f>$U$40</f>
        <v>0</v>
      </c>
      <c r="G113" s="45">
        <f>$V$40</f>
        <v>0</v>
      </c>
      <c r="H113" s="45">
        <f>$W$40</f>
        <v>0</v>
      </c>
      <c r="I113" s="45">
        <f>$X$40</f>
        <v>0</v>
      </c>
      <c r="J113" s="52">
        <f>$Y$40</f>
        <v>0</v>
      </c>
      <c r="K113" s="45"/>
      <c r="L113" s="45"/>
      <c r="M113" s="92"/>
    </row>
    <row r="114" spans="1:13" ht="16.5" customHeight="1">
      <c r="A114" s="91"/>
      <c r="B114" s="45" t="s">
        <v>61</v>
      </c>
      <c r="C114" s="45">
        <f>$R$41</f>
        <v>0</v>
      </c>
      <c r="D114" s="45">
        <f>$S$41</f>
        <v>0</v>
      </c>
      <c r="E114" s="45">
        <f>$T$41</f>
        <v>0</v>
      </c>
      <c r="F114" s="45">
        <f>$U$41</f>
        <v>0</v>
      </c>
      <c r="G114" s="45">
        <f>$V$41</f>
        <v>0</v>
      </c>
      <c r="H114" s="45">
        <f>$W$41</f>
        <v>0</v>
      </c>
      <c r="I114" s="45">
        <f>$X$41</f>
        <v>0</v>
      </c>
      <c r="J114" s="52">
        <f>$Y$41</f>
        <v>0</v>
      </c>
      <c r="K114" s="45"/>
      <c r="L114" s="45"/>
      <c r="M114" s="92"/>
    </row>
    <row r="115" spans="1:13" ht="16.5" customHeight="1">
      <c r="A115" s="91"/>
      <c r="B115" s="45" t="s">
        <v>103</v>
      </c>
      <c r="C115" s="45">
        <f>$R$42</f>
        <v>0</v>
      </c>
      <c r="D115" s="45">
        <f>$S$42</f>
        <v>0</v>
      </c>
      <c r="E115" s="45">
        <f>$T$42</f>
        <v>0</v>
      </c>
      <c r="F115" s="45">
        <f>$U$42</f>
        <v>0</v>
      </c>
      <c r="G115" s="45">
        <f>$V$42</f>
        <v>0</v>
      </c>
      <c r="H115" s="45">
        <f>$W$42</f>
        <v>0</v>
      </c>
      <c r="I115" s="45">
        <f>$X$42</f>
        <v>0</v>
      </c>
      <c r="J115" s="52">
        <f>$Y$42</f>
        <v>0</v>
      </c>
      <c r="K115" s="45"/>
      <c r="L115" s="45"/>
      <c r="M115" s="92"/>
    </row>
    <row r="116" spans="1:13" ht="16.5" customHeight="1">
      <c r="A116" s="91"/>
      <c r="B116" s="45" t="s">
        <v>62</v>
      </c>
      <c r="C116" s="45">
        <f>$R$43</f>
        <v>0</v>
      </c>
      <c r="D116" s="45">
        <f>$S$43</f>
        <v>0</v>
      </c>
      <c r="E116" s="45">
        <f>$T$43</f>
        <v>0</v>
      </c>
      <c r="F116" s="45">
        <f>$U$43</f>
        <v>0</v>
      </c>
      <c r="G116" s="45">
        <f>$V$43</f>
        <v>0</v>
      </c>
      <c r="H116" s="45">
        <f>$W$43</f>
        <v>0</v>
      </c>
      <c r="I116" s="45">
        <f>$X$43</f>
        <v>0</v>
      </c>
      <c r="J116" s="96">
        <f>$Y$43</f>
        <v>0</v>
      </c>
      <c r="K116" s="45"/>
      <c r="L116" s="45"/>
      <c r="M116" s="92"/>
    </row>
    <row r="117" spans="1:13" ht="16.5" customHeight="1">
      <c r="A117" s="91"/>
      <c r="B117" s="45" t="s">
        <v>63</v>
      </c>
      <c r="C117" s="45" t="e">
        <f>$R$44</f>
        <v>#DIV/0!</v>
      </c>
      <c r="D117" s="45" t="e">
        <f>$S$44</f>
        <v>#DIV/0!</v>
      </c>
      <c r="E117" s="45" t="e">
        <f>$T$44</f>
        <v>#DIV/0!</v>
      </c>
      <c r="F117" s="45" t="e">
        <f>$U$44</f>
        <v>#DIV/0!</v>
      </c>
      <c r="G117" s="45" t="e">
        <f>$V$44</f>
        <v>#DIV/0!</v>
      </c>
      <c r="H117" s="45" t="e">
        <f>$W$44</f>
        <v>#DIV/0!</v>
      </c>
      <c r="I117" s="94" t="e">
        <f>$X$44</f>
        <v>#DIV/0!</v>
      </c>
      <c r="J117" s="96" t="s">
        <v>97</v>
      </c>
      <c r="K117" s="129"/>
      <c r="L117" s="129"/>
      <c r="M117" s="130"/>
    </row>
    <row r="118" spans="1:13" ht="16.5" customHeight="1" thickBot="1">
      <c r="A118" s="93"/>
      <c r="B118" s="73" t="s">
        <v>64</v>
      </c>
      <c r="C118" s="73" t="e">
        <f>$R$45</f>
        <v>#DIV/0!</v>
      </c>
      <c r="D118" s="73" t="e">
        <f>$S$45</f>
        <v>#DIV/0!</v>
      </c>
      <c r="E118" s="73" t="e">
        <f>$T$45</f>
        <v>#DIV/0!</v>
      </c>
      <c r="F118" s="73" t="e">
        <f>$U$45</f>
        <v>#DIV/0!</v>
      </c>
      <c r="G118" s="73" t="e">
        <f>$V$45</f>
        <v>#DIV/0!</v>
      </c>
      <c r="H118" s="73" t="e">
        <f>$W$45</f>
        <v>#DIV/0!</v>
      </c>
      <c r="I118" s="95" t="e">
        <f>$X$45</f>
        <v>#DIV/0!</v>
      </c>
      <c r="J118" s="97" t="s">
        <v>98</v>
      </c>
      <c r="K118" s="131"/>
      <c r="L118" s="131"/>
      <c r="M118" s="132"/>
    </row>
    <row r="119" spans="1:13" ht="16.5" customHeight="1">
      <c r="A119" s="41"/>
      <c r="C119" s="41"/>
      <c r="D119" s="41"/>
      <c r="E119" s="41"/>
      <c r="F119" s="41"/>
      <c r="G119" s="41"/>
      <c r="H119" s="41"/>
      <c r="I119" s="41"/>
      <c r="K119" s="41"/>
      <c r="L119" s="41"/>
      <c r="M119" s="42"/>
    </row>
    <row r="120" spans="1:13" ht="16.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9"/>
    </row>
    <row r="121" spans="1:13" ht="16.5" customHeight="1">
      <c r="A121" s="133" t="str">
        <f>$A$1</f>
        <v>嘉義縣立嘉新國民中學○○下學期第一次期中考</v>
      </c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</row>
    <row r="122" spans="1:13" ht="16.5" customHeight="1" thickBo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2"/>
    </row>
    <row r="123" spans="1:13" ht="16.5" customHeight="1">
      <c r="A123" s="43" t="s">
        <v>0</v>
      </c>
      <c r="B123" s="62" t="s">
        <v>1</v>
      </c>
      <c r="C123" s="62" t="s">
        <v>90</v>
      </c>
      <c r="D123" s="62" t="s">
        <v>91</v>
      </c>
      <c r="E123" s="62" t="s">
        <v>92</v>
      </c>
      <c r="F123" s="62" t="s">
        <v>93</v>
      </c>
      <c r="G123" s="62" t="s">
        <v>94</v>
      </c>
      <c r="H123" s="62" t="s">
        <v>95</v>
      </c>
      <c r="I123" s="62" t="s">
        <v>96</v>
      </c>
      <c r="J123" s="62" t="s">
        <v>72</v>
      </c>
      <c r="K123" s="62" t="s">
        <v>89</v>
      </c>
      <c r="L123" s="62" t="s">
        <v>74</v>
      </c>
      <c r="M123" s="64" t="s">
        <v>73</v>
      </c>
    </row>
    <row r="124" spans="1:13" ht="16.5" customHeight="1">
      <c r="A124" s="91" t="str">
        <f>O11</f>
        <v>09</v>
      </c>
      <c r="B124" s="45">
        <f>P11</f>
        <v>0</v>
      </c>
      <c r="C124" s="46">
        <f>R11</f>
        <v>0</v>
      </c>
      <c r="D124" s="46">
        <f t="shared" ref="D124:M124" si="20">S11</f>
        <v>0</v>
      </c>
      <c r="E124" s="46">
        <f t="shared" si="20"/>
        <v>0</v>
      </c>
      <c r="F124" s="46">
        <f t="shared" si="20"/>
        <v>0</v>
      </c>
      <c r="G124" s="46">
        <f t="shared" si="20"/>
        <v>0</v>
      </c>
      <c r="H124" s="46">
        <f t="shared" si="20"/>
        <v>0</v>
      </c>
      <c r="I124" s="46">
        <f t="shared" si="20"/>
        <v>0</v>
      </c>
      <c r="J124" s="125" t="e">
        <f t="shared" si="20"/>
        <v>#DIV/0!</v>
      </c>
      <c r="K124" s="47">
        <f t="shared" si="20"/>
        <v>0</v>
      </c>
      <c r="L124" s="90">
        <f t="shared" si="20"/>
        <v>1</v>
      </c>
      <c r="M124" s="58">
        <f t="shared" si="20"/>
        <v>0</v>
      </c>
    </row>
    <row r="125" spans="1:13" ht="16.5" customHeight="1">
      <c r="A125" s="91"/>
      <c r="B125" s="45"/>
      <c r="C125" s="45"/>
      <c r="D125" s="45"/>
      <c r="E125" s="45"/>
      <c r="F125" s="45"/>
      <c r="G125" s="45"/>
      <c r="H125" s="45"/>
      <c r="I125" s="45"/>
      <c r="J125" s="52"/>
      <c r="K125" s="45"/>
      <c r="L125" s="45"/>
      <c r="M125" s="92"/>
    </row>
    <row r="126" spans="1:13" ht="16.5" customHeight="1">
      <c r="A126" s="91"/>
      <c r="B126" s="45" t="s">
        <v>58</v>
      </c>
      <c r="C126" s="45">
        <f>$R$38</f>
        <v>0</v>
      </c>
      <c r="D126" s="45">
        <f>$S$38</f>
        <v>0</v>
      </c>
      <c r="E126" s="45">
        <f>$T$38</f>
        <v>0</v>
      </c>
      <c r="F126" s="45">
        <f>$U$38</f>
        <v>0</v>
      </c>
      <c r="G126" s="45">
        <f>$V$38</f>
        <v>0</v>
      </c>
      <c r="H126" s="45">
        <f>$W$38</f>
        <v>0</v>
      </c>
      <c r="I126" s="45">
        <f>$X$38</f>
        <v>0</v>
      </c>
      <c r="J126" s="52">
        <f>$Y$38</f>
        <v>0</v>
      </c>
      <c r="K126" s="45"/>
      <c r="L126" s="45"/>
      <c r="M126" s="92"/>
    </row>
    <row r="127" spans="1:13" ht="16.5" customHeight="1">
      <c r="A127" s="91"/>
      <c r="B127" s="45" t="s">
        <v>59</v>
      </c>
      <c r="C127" s="45">
        <f>$R$39</f>
        <v>0</v>
      </c>
      <c r="D127" s="45">
        <f>$S$39</f>
        <v>0</v>
      </c>
      <c r="E127" s="45">
        <f>$T$39</f>
        <v>0</v>
      </c>
      <c r="F127" s="45">
        <f>$U$39</f>
        <v>0</v>
      </c>
      <c r="G127" s="45">
        <f>$V$39</f>
        <v>0</v>
      </c>
      <c r="H127" s="45">
        <f>$W$39</f>
        <v>0</v>
      </c>
      <c r="I127" s="45">
        <f>$X$39</f>
        <v>0</v>
      </c>
      <c r="J127" s="52">
        <f>$Y$39</f>
        <v>0</v>
      </c>
      <c r="K127" s="45"/>
      <c r="L127" s="45"/>
      <c r="M127" s="92"/>
    </row>
    <row r="128" spans="1:13" ht="16.5" customHeight="1">
      <c r="A128" s="91"/>
      <c r="B128" s="45" t="s">
        <v>60</v>
      </c>
      <c r="C128" s="45">
        <f>$R$40</f>
        <v>0</v>
      </c>
      <c r="D128" s="45">
        <f>$S$40</f>
        <v>0</v>
      </c>
      <c r="E128" s="45">
        <f>$T$40</f>
        <v>0</v>
      </c>
      <c r="F128" s="45">
        <f>$U$40</f>
        <v>0</v>
      </c>
      <c r="G128" s="45">
        <f>$V$40</f>
        <v>0</v>
      </c>
      <c r="H128" s="45">
        <f>$W$40</f>
        <v>0</v>
      </c>
      <c r="I128" s="45">
        <f>$X$40</f>
        <v>0</v>
      </c>
      <c r="J128" s="52">
        <f>$Y$40</f>
        <v>0</v>
      </c>
      <c r="K128" s="45"/>
      <c r="L128" s="45"/>
      <c r="M128" s="92"/>
    </row>
    <row r="129" spans="1:13" ht="16.5" customHeight="1">
      <c r="A129" s="91"/>
      <c r="B129" s="45" t="s">
        <v>61</v>
      </c>
      <c r="C129" s="45">
        <f>$R$41</f>
        <v>0</v>
      </c>
      <c r="D129" s="45">
        <f>$S$41</f>
        <v>0</v>
      </c>
      <c r="E129" s="45">
        <f>$T$41</f>
        <v>0</v>
      </c>
      <c r="F129" s="45">
        <f>$U$41</f>
        <v>0</v>
      </c>
      <c r="G129" s="45">
        <f>$V$41</f>
        <v>0</v>
      </c>
      <c r="H129" s="45">
        <f>$W$41</f>
        <v>0</v>
      </c>
      <c r="I129" s="45">
        <f>$X$41</f>
        <v>0</v>
      </c>
      <c r="J129" s="52">
        <f>$Y$41</f>
        <v>0</v>
      </c>
      <c r="K129" s="45"/>
      <c r="L129" s="45"/>
      <c r="M129" s="92"/>
    </row>
    <row r="130" spans="1:13" ht="16.5" customHeight="1">
      <c r="A130" s="91"/>
      <c r="B130" s="45" t="s">
        <v>103</v>
      </c>
      <c r="C130" s="45">
        <f>$R$42</f>
        <v>0</v>
      </c>
      <c r="D130" s="45">
        <f>$S$42</f>
        <v>0</v>
      </c>
      <c r="E130" s="45">
        <f>$T$42</f>
        <v>0</v>
      </c>
      <c r="F130" s="45">
        <f>$U$42</f>
        <v>0</v>
      </c>
      <c r="G130" s="45">
        <f>$V$42</f>
        <v>0</v>
      </c>
      <c r="H130" s="45">
        <f>$W$42</f>
        <v>0</v>
      </c>
      <c r="I130" s="45">
        <f>$X$42</f>
        <v>0</v>
      </c>
      <c r="J130" s="52">
        <f>$Y$42</f>
        <v>0</v>
      </c>
      <c r="K130" s="45"/>
      <c r="L130" s="45"/>
      <c r="M130" s="92"/>
    </row>
    <row r="131" spans="1:13" ht="16.5" customHeight="1">
      <c r="A131" s="91"/>
      <c r="B131" s="45" t="s">
        <v>62</v>
      </c>
      <c r="C131" s="45">
        <f>$R$43</f>
        <v>0</v>
      </c>
      <c r="D131" s="45">
        <f>$S$43</f>
        <v>0</v>
      </c>
      <c r="E131" s="45">
        <f>$T$43</f>
        <v>0</v>
      </c>
      <c r="F131" s="45">
        <f>$U$43</f>
        <v>0</v>
      </c>
      <c r="G131" s="45">
        <f>$V$43</f>
        <v>0</v>
      </c>
      <c r="H131" s="45">
        <f>$W$43</f>
        <v>0</v>
      </c>
      <c r="I131" s="45">
        <f>$X$43</f>
        <v>0</v>
      </c>
      <c r="J131" s="96">
        <f>$Y$43</f>
        <v>0</v>
      </c>
      <c r="K131" s="45"/>
      <c r="L131" s="45"/>
      <c r="M131" s="92"/>
    </row>
    <row r="132" spans="1:13" ht="16.5" customHeight="1">
      <c r="A132" s="91"/>
      <c r="B132" s="45" t="s">
        <v>63</v>
      </c>
      <c r="C132" s="45" t="e">
        <f>$R$44</f>
        <v>#DIV/0!</v>
      </c>
      <c r="D132" s="45" t="e">
        <f>$S$44</f>
        <v>#DIV/0!</v>
      </c>
      <c r="E132" s="45" t="e">
        <f>$T$44</f>
        <v>#DIV/0!</v>
      </c>
      <c r="F132" s="45" t="e">
        <f>$U$44</f>
        <v>#DIV/0!</v>
      </c>
      <c r="G132" s="45" t="e">
        <f>$V$44</f>
        <v>#DIV/0!</v>
      </c>
      <c r="H132" s="45" t="e">
        <f>$W$44</f>
        <v>#DIV/0!</v>
      </c>
      <c r="I132" s="94" t="e">
        <f>$X$44</f>
        <v>#DIV/0!</v>
      </c>
      <c r="J132" s="96" t="s">
        <v>97</v>
      </c>
      <c r="K132" s="129"/>
      <c r="L132" s="129"/>
      <c r="M132" s="130"/>
    </row>
    <row r="133" spans="1:13" ht="16.5" customHeight="1" thickBot="1">
      <c r="A133" s="93"/>
      <c r="B133" s="73" t="s">
        <v>64</v>
      </c>
      <c r="C133" s="73" t="e">
        <f>$R$45</f>
        <v>#DIV/0!</v>
      </c>
      <c r="D133" s="73" t="e">
        <f>$S$45</f>
        <v>#DIV/0!</v>
      </c>
      <c r="E133" s="73" t="e">
        <f>$T$45</f>
        <v>#DIV/0!</v>
      </c>
      <c r="F133" s="73" t="e">
        <f>$U$45</f>
        <v>#DIV/0!</v>
      </c>
      <c r="G133" s="73" t="e">
        <f>$V$45</f>
        <v>#DIV/0!</v>
      </c>
      <c r="H133" s="73" t="e">
        <f>$W$45</f>
        <v>#DIV/0!</v>
      </c>
      <c r="I133" s="95" t="e">
        <f>$X$45</f>
        <v>#DIV/0!</v>
      </c>
      <c r="J133" s="97" t="s">
        <v>98</v>
      </c>
      <c r="K133" s="131"/>
      <c r="L133" s="131"/>
      <c r="M133" s="132"/>
    </row>
    <row r="134" spans="1:13" ht="16.5" customHeight="1">
      <c r="A134" s="41"/>
      <c r="C134" s="41"/>
      <c r="D134" s="41"/>
      <c r="E134" s="41"/>
      <c r="F134" s="41"/>
      <c r="G134" s="41"/>
      <c r="H134" s="41"/>
      <c r="I134" s="41"/>
      <c r="K134" s="41"/>
      <c r="L134" s="41"/>
      <c r="M134" s="42"/>
    </row>
    <row r="135" spans="1:13" ht="16.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9"/>
    </row>
    <row r="136" spans="1:13" ht="16.5" customHeight="1">
      <c r="A136" s="133" t="str">
        <f>$A$1</f>
        <v>嘉義縣立嘉新國民中學○○下學期第一次期中考</v>
      </c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</row>
    <row r="137" spans="1:13" ht="16.5" customHeight="1" thickBo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2"/>
    </row>
    <row r="138" spans="1:13" ht="16.5" customHeight="1">
      <c r="A138" s="43" t="s">
        <v>0</v>
      </c>
      <c r="B138" s="62" t="s">
        <v>1</v>
      </c>
      <c r="C138" s="62" t="s">
        <v>90</v>
      </c>
      <c r="D138" s="62" t="s">
        <v>91</v>
      </c>
      <c r="E138" s="62" t="s">
        <v>92</v>
      </c>
      <c r="F138" s="62" t="s">
        <v>93</v>
      </c>
      <c r="G138" s="62" t="s">
        <v>94</v>
      </c>
      <c r="H138" s="62" t="s">
        <v>95</v>
      </c>
      <c r="I138" s="62" t="s">
        <v>96</v>
      </c>
      <c r="J138" s="62" t="s">
        <v>72</v>
      </c>
      <c r="K138" s="62" t="s">
        <v>89</v>
      </c>
      <c r="L138" s="62" t="s">
        <v>74</v>
      </c>
      <c r="M138" s="64" t="s">
        <v>73</v>
      </c>
    </row>
    <row r="139" spans="1:13" ht="16.5" customHeight="1">
      <c r="A139" s="91" t="str">
        <f>O12</f>
        <v>10</v>
      </c>
      <c r="B139" s="45">
        <f>P12</f>
        <v>0</v>
      </c>
      <c r="C139" s="46">
        <f>R12</f>
        <v>0</v>
      </c>
      <c r="D139" s="46">
        <f t="shared" ref="D139:M139" si="21">S12</f>
        <v>0</v>
      </c>
      <c r="E139" s="46">
        <f t="shared" si="21"/>
        <v>0</v>
      </c>
      <c r="F139" s="46">
        <f t="shared" si="21"/>
        <v>0</v>
      </c>
      <c r="G139" s="46">
        <f t="shared" si="21"/>
        <v>0</v>
      </c>
      <c r="H139" s="46">
        <f t="shared" si="21"/>
        <v>0</v>
      </c>
      <c r="I139" s="46">
        <f t="shared" si="21"/>
        <v>0</v>
      </c>
      <c r="J139" s="125" t="e">
        <f t="shared" si="21"/>
        <v>#DIV/0!</v>
      </c>
      <c r="K139" s="47">
        <f t="shared" si="21"/>
        <v>0</v>
      </c>
      <c r="L139" s="90">
        <f t="shared" si="21"/>
        <v>1</v>
      </c>
      <c r="M139" s="58">
        <f t="shared" si="21"/>
        <v>0</v>
      </c>
    </row>
    <row r="140" spans="1:13" ht="16.5" customHeight="1">
      <c r="A140" s="91"/>
      <c r="B140" s="45"/>
      <c r="C140" s="45"/>
      <c r="D140" s="45"/>
      <c r="E140" s="45"/>
      <c r="F140" s="45"/>
      <c r="G140" s="45"/>
      <c r="H140" s="45"/>
      <c r="I140" s="45"/>
      <c r="J140" s="52"/>
      <c r="K140" s="45"/>
      <c r="L140" s="45"/>
      <c r="M140" s="92"/>
    </row>
    <row r="141" spans="1:13" ht="16.5" customHeight="1">
      <c r="A141" s="91"/>
      <c r="B141" s="45" t="s">
        <v>58</v>
      </c>
      <c r="C141" s="45">
        <f>$R$38</f>
        <v>0</v>
      </c>
      <c r="D141" s="45">
        <f>$S$38</f>
        <v>0</v>
      </c>
      <c r="E141" s="45">
        <f>$T$38</f>
        <v>0</v>
      </c>
      <c r="F141" s="45">
        <f>$U$38</f>
        <v>0</v>
      </c>
      <c r="G141" s="45">
        <f>$V$38</f>
        <v>0</v>
      </c>
      <c r="H141" s="45">
        <f>$W$38</f>
        <v>0</v>
      </c>
      <c r="I141" s="45">
        <f>$X$38</f>
        <v>0</v>
      </c>
      <c r="J141" s="52">
        <f>$Y$38</f>
        <v>0</v>
      </c>
      <c r="K141" s="45"/>
      <c r="L141" s="45"/>
      <c r="M141" s="92"/>
    </row>
    <row r="142" spans="1:13" ht="16.5" customHeight="1">
      <c r="A142" s="91"/>
      <c r="B142" s="45" t="s">
        <v>59</v>
      </c>
      <c r="C142" s="45">
        <f>$R$39</f>
        <v>0</v>
      </c>
      <c r="D142" s="45">
        <f>$S$39</f>
        <v>0</v>
      </c>
      <c r="E142" s="45">
        <f>$T$39</f>
        <v>0</v>
      </c>
      <c r="F142" s="45">
        <f>$U$39</f>
        <v>0</v>
      </c>
      <c r="G142" s="45">
        <f>$V$39</f>
        <v>0</v>
      </c>
      <c r="H142" s="45">
        <f>$W$39</f>
        <v>0</v>
      </c>
      <c r="I142" s="45">
        <f>$X$39</f>
        <v>0</v>
      </c>
      <c r="J142" s="52">
        <f>$Y$39</f>
        <v>0</v>
      </c>
      <c r="K142" s="45"/>
      <c r="L142" s="45"/>
      <c r="M142" s="92"/>
    </row>
    <row r="143" spans="1:13" ht="16.5" customHeight="1">
      <c r="A143" s="91"/>
      <c r="B143" s="45" t="s">
        <v>60</v>
      </c>
      <c r="C143" s="45">
        <f>$R$40</f>
        <v>0</v>
      </c>
      <c r="D143" s="45">
        <f>$S$40</f>
        <v>0</v>
      </c>
      <c r="E143" s="45">
        <f>$T$40</f>
        <v>0</v>
      </c>
      <c r="F143" s="45">
        <f>$U$40</f>
        <v>0</v>
      </c>
      <c r="G143" s="45">
        <f>$V$40</f>
        <v>0</v>
      </c>
      <c r="H143" s="45">
        <f>$W$40</f>
        <v>0</v>
      </c>
      <c r="I143" s="45">
        <f>$X$40</f>
        <v>0</v>
      </c>
      <c r="J143" s="52">
        <f>$Y$40</f>
        <v>0</v>
      </c>
      <c r="K143" s="45"/>
      <c r="L143" s="45"/>
      <c r="M143" s="92"/>
    </row>
    <row r="144" spans="1:13" ht="16.5" customHeight="1">
      <c r="A144" s="91"/>
      <c r="B144" s="45" t="s">
        <v>61</v>
      </c>
      <c r="C144" s="45">
        <f>$R$41</f>
        <v>0</v>
      </c>
      <c r="D144" s="45">
        <f>$S$41</f>
        <v>0</v>
      </c>
      <c r="E144" s="45">
        <f>$T$41</f>
        <v>0</v>
      </c>
      <c r="F144" s="45">
        <f>$U$41</f>
        <v>0</v>
      </c>
      <c r="G144" s="45">
        <f>$V$41</f>
        <v>0</v>
      </c>
      <c r="H144" s="45">
        <f>$W$41</f>
        <v>0</v>
      </c>
      <c r="I144" s="45">
        <f>$X$41</f>
        <v>0</v>
      </c>
      <c r="J144" s="52">
        <f>$Y$41</f>
        <v>0</v>
      </c>
      <c r="K144" s="45"/>
      <c r="L144" s="45"/>
      <c r="M144" s="92"/>
    </row>
    <row r="145" spans="1:13" ht="16.5" customHeight="1">
      <c r="A145" s="91"/>
      <c r="B145" s="45" t="s">
        <v>103</v>
      </c>
      <c r="C145" s="45">
        <f>$R$42</f>
        <v>0</v>
      </c>
      <c r="D145" s="45">
        <f>$S$42</f>
        <v>0</v>
      </c>
      <c r="E145" s="45">
        <f>$T$42</f>
        <v>0</v>
      </c>
      <c r="F145" s="45">
        <f>$U$42</f>
        <v>0</v>
      </c>
      <c r="G145" s="45">
        <f>$V$42</f>
        <v>0</v>
      </c>
      <c r="H145" s="45">
        <f>$W$42</f>
        <v>0</v>
      </c>
      <c r="I145" s="45">
        <f>$X$42</f>
        <v>0</v>
      </c>
      <c r="J145" s="52">
        <f>$Y$42</f>
        <v>0</v>
      </c>
      <c r="K145" s="45"/>
      <c r="L145" s="45"/>
      <c r="M145" s="92"/>
    </row>
    <row r="146" spans="1:13" ht="16.5" customHeight="1">
      <c r="A146" s="91"/>
      <c r="B146" s="45" t="s">
        <v>62</v>
      </c>
      <c r="C146" s="45">
        <f>$R$43</f>
        <v>0</v>
      </c>
      <c r="D146" s="45">
        <f>$S$43</f>
        <v>0</v>
      </c>
      <c r="E146" s="45">
        <f>$T$43</f>
        <v>0</v>
      </c>
      <c r="F146" s="45">
        <f>$U$43</f>
        <v>0</v>
      </c>
      <c r="G146" s="45">
        <f>$V$43</f>
        <v>0</v>
      </c>
      <c r="H146" s="45">
        <f>$W$43</f>
        <v>0</v>
      </c>
      <c r="I146" s="45">
        <f>$X$43</f>
        <v>0</v>
      </c>
      <c r="J146" s="96">
        <f>$Y$43</f>
        <v>0</v>
      </c>
      <c r="K146" s="45"/>
      <c r="L146" s="45"/>
      <c r="M146" s="92"/>
    </row>
    <row r="147" spans="1:13" ht="16.5" customHeight="1">
      <c r="A147" s="91"/>
      <c r="B147" s="45" t="s">
        <v>63</v>
      </c>
      <c r="C147" s="45" t="e">
        <f>$R$44</f>
        <v>#DIV/0!</v>
      </c>
      <c r="D147" s="45" t="e">
        <f>$S$44</f>
        <v>#DIV/0!</v>
      </c>
      <c r="E147" s="45" t="e">
        <f>$T$44</f>
        <v>#DIV/0!</v>
      </c>
      <c r="F147" s="45" t="e">
        <f>$U$44</f>
        <v>#DIV/0!</v>
      </c>
      <c r="G147" s="45" t="e">
        <f>$V$44</f>
        <v>#DIV/0!</v>
      </c>
      <c r="H147" s="45" t="e">
        <f>$W$44</f>
        <v>#DIV/0!</v>
      </c>
      <c r="I147" s="94" t="e">
        <f>$X$44</f>
        <v>#DIV/0!</v>
      </c>
      <c r="J147" s="96" t="s">
        <v>97</v>
      </c>
      <c r="K147" s="129"/>
      <c r="L147" s="129"/>
      <c r="M147" s="130"/>
    </row>
    <row r="148" spans="1:13" ht="16.5" customHeight="1" thickBot="1">
      <c r="A148" s="93"/>
      <c r="B148" s="73" t="s">
        <v>64</v>
      </c>
      <c r="C148" s="73" t="e">
        <f>$R$45</f>
        <v>#DIV/0!</v>
      </c>
      <c r="D148" s="73" t="e">
        <f>$S$45</f>
        <v>#DIV/0!</v>
      </c>
      <c r="E148" s="73" t="e">
        <f>$T$45</f>
        <v>#DIV/0!</v>
      </c>
      <c r="F148" s="73" t="e">
        <f>$U$45</f>
        <v>#DIV/0!</v>
      </c>
      <c r="G148" s="73" t="e">
        <f>$V$45</f>
        <v>#DIV/0!</v>
      </c>
      <c r="H148" s="73" t="e">
        <f>$W$45</f>
        <v>#DIV/0!</v>
      </c>
      <c r="I148" s="95" t="e">
        <f>$X$45</f>
        <v>#DIV/0!</v>
      </c>
      <c r="J148" s="97" t="s">
        <v>98</v>
      </c>
      <c r="K148" s="131"/>
      <c r="L148" s="131"/>
      <c r="M148" s="132"/>
    </row>
    <row r="149" spans="1:13" ht="16.5" customHeight="1">
      <c r="A149" s="41"/>
      <c r="C149" s="41"/>
      <c r="D149" s="41"/>
      <c r="E149" s="41"/>
      <c r="F149" s="41"/>
      <c r="G149" s="41"/>
      <c r="H149" s="41"/>
      <c r="I149" s="41"/>
      <c r="K149" s="41"/>
      <c r="L149" s="41"/>
      <c r="M149" s="42"/>
    </row>
    <row r="150" spans="1:13" ht="16.5" customHeight="1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9"/>
    </row>
    <row r="151" spans="1:13" ht="16.5" customHeight="1">
      <c r="A151" s="133" t="str">
        <f>$A$1</f>
        <v>嘉義縣立嘉新國民中學○○下學期第一次期中考</v>
      </c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</row>
    <row r="152" spans="1:13" ht="16.5" customHeight="1" thickBo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2"/>
    </row>
    <row r="153" spans="1:13" ht="16.5" customHeight="1">
      <c r="A153" s="43" t="s">
        <v>0</v>
      </c>
      <c r="B153" s="62" t="s">
        <v>1</v>
      </c>
      <c r="C153" s="62" t="s">
        <v>90</v>
      </c>
      <c r="D153" s="62" t="s">
        <v>91</v>
      </c>
      <c r="E153" s="62" t="s">
        <v>92</v>
      </c>
      <c r="F153" s="62" t="s">
        <v>93</v>
      </c>
      <c r="G153" s="62" t="s">
        <v>94</v>
      </c>
      <c r="H153" s="62" t="s">
        <v>95</v>
      </c>
      <c r="I153" s="62" t="s">
        <v>96</v>
      </c>
      <c r="J153" s="62" t="s">
        <v>72</v>
      </c>
      <c r="K153" s="62" t="s">
        <v>89</v>
      </c>
      <c r="L153" s="62" t="s">
        <v>74</v>
      </c>
      <c r="M153" s="64" t="s">
        <v>73</v>
      </c>
    </row>
    <row r="154" spans="1:13" ht="16.5" customHeight="1">
      <c r="A154" s="91" t="str">
        <f>O13</f>
        <v>11</v>
      </c>
      <c r="B154" s="45">
        <f>P13</f>
        <v>0</v>
      </c>
      <c r="C154" s="46">
        <f>R13</f>
        <v>0</v>
      </c>
      <c r="D154" s="46">
        <f t="shared" ref="D154:M154" si="22">S13</f>
        <v>0</v>
      </c>
      <c r="E154" s="46">
        <f t="shared" si="22"/>
        <v>0</v>
      </c>
      <c r="F154" s="46">
        <f t="shared" si="22"/>
        <v>0</v>
      </c>
      <c r="G154" s="46">
        <f t="shared" si="22"/>
        <v>0</v>
      </c>
      <c r="H154" s="46">
        <f t="shared" si="22"/>
        <v>0</v>
      </c>
      <c r="I154" s="46">
        <f t="shared" si="22"/>
        <v>0</v>
      </c>
      <c r="J154" s="125" t="e">
        <f t="shared" si="22"/>
        <v>#DIV/0!</v>
      </c>
      <c r="K154" s="47">
        <f t="shared" si="22"/>
        <v>0</v>
      </c>
      <c r="L154" s="90">
        <f t="shared" si="22"/>
        <v>1</v>
      </c>
      <c r="M154" s="58">
        <f t="shared" si="22"/>
        <v>0</v>
      </c>
    </row>
    <row r="155" spans="1:13" ht="16.5" customHeight="1">
      <c r="A155" s="91"/>
      <c r="B155" s="45"/>
      <c r="C155" s="45"/>
      <c r="D155" s="45"/>
      <c r="E155" s="45"/>
      <c r="F155" s="45"/>
      <c r="G155" s="45"/>
      <c r="H155" s="45"/>
      <c r="I155" s="45"/>
      <c r="J155" s="52"/>
      <c r="K155" s="45"/>
      <c r="L155" s="45"/>
      <c r="M155" s="92"/>
    </row>
    <row r="156" spans="1:13" ht="16.5" customHeight="1">
      <c r="A156" s="91"/>
      <c r="B156" s="45" t="s">
        <v>58</v>
      </c>
      <c r="C156" s="45">
        <f>$R$38</f>
        <v>0</v>
      </c>
      <c r="D156" s="45">
        <f>$S$38</f>
        <v>0</v>
      </c>
      <c r="E156" s="45">
        <f>$T$38</f>
        <v>0</v>
      </c>
      <c r="F156" s="45">
        <f>$U$38</f>
        <v>0</v>
      </c>
      <c r="G156" s="45">
        <f>$V$38</f>
        <v>0</v>
      </c>
      <c r="H156" s="45">
        <f>$W$38</f>
        <v>0</v>
      </c>
      <c r="I156" s="45">
        <f>$X$38</f>
        <v>0</v>
      </c>
      <c r="J156" s="52">
        <f>$Y$38</f>
        <v>0</v>
      </c>
      <c r="K156" s="45"/>
      <c r="L156" s="45"/>
      <c r="M156" s="92"/>
    </row>
    <row r="157" spans="1:13" ht="16.5" customHeight="1">
      <c r="A157" s="91"/>
      <c r="B157" s="45" t="s">
        <v>59</v>
      </c>
      <c r="C157" s="45">
        <f>$R$39</f>
        <v>0</v>
      </c>
      <c r="D157" s="45">
        <f>$S$39</f>
        <v>0</v>
      </c>
      <c r="E157" s="45">
        <f>$T$39</f>
        <v>0</v>
      </c>
      <c r="F157" s="45">
        <f>$U$39</f>
        <v>0</v>
      </c>
      <c r="G157" s="45">
        <f>$V$39</f>
        <v>0</v>
      </c>
      <c r="H157" s="45">
        <f>$W$39</f>
        <v>0</v>
      </c>
      <c r="I157" s="45">
        <f>$X$39</f>
        <v>0</v>
      </c>
      <c r="J157" s="52">
        <f>$Y$39</f>
        <v>0</v>
      </c>
      <c r="K157" s="45"/>
      <c r="L157" s="45"/>
      <c r="M157" s="92"/>
    </row>
    <row r="158" spans="1:13" ht="16.5" customHeight="1">
      <c r="A158" s="91"/>
      <c r="B158" s="45" t="s">
        <v>60</v>
      </c>
      <c r="C158" s="45">
        <f>$R$40</f>
        <v>0</v>
      </c>
      <c r="D158" s="45">
        <f>$S$40</f>
        <v>0</v>
      </c>
      <c r="E158" s="45">
        <f>$T$40</f>
        <v>0</v>
      </c>
      <c r="F158" s="45">
        <f>$U$40</f>
        <v>0</v>
      </c>
      <c r="G158" s="45">
        <f>$V$40</f>
        <v>0</v>
      </c>
      <c r="H158" s="45">
        <f>$W$40</f>
        <v>0</v>
      </c>
      <c r="I158" s="45">
        <f>$X$40</f>
        <v>0</v>
      </c>
      <c r="J158" s="52">
        <f>$Y$40</f>
        <v>0</v>
      </c>
      <c r="K158" s="45"/>
      <c r="L158" s="45"/>
      <c r="M158" s="92"/>
    </row>
    <row r="159" spans="1:13" ht="16.5" customHeight="1">
      <c r="A159" s="91"/>
      <c r="B159" s="45" t="s">
        <v>61</v>
      </c>
      <c r="C159" s="45">
        <f>$R$41</f>
        <v>0</v>
      </c>
      <c r="D159" s="45">
        <f>$S$41</f>
        <v>0</v>
      </c>
      <c r="E159" s="45">
        <f>$T$41</f>
        <v>0</v>
      </c>
      <c r="F159" s="45">
        <f>$U$41</f>
        <v>0</v>
      </c>
      <c r="G159" s="45">
        <f>$V$41</f>
        <v>0</v>
      </c>
      <c r="H159" s="45">
        <f>$W$41</f>
        <v>0</v>
      </c>
      <c r="I159" s="45">
        <f>$X$41</f>
        <v>0</v>
      </c>
      <c r="J159" s="52">
        <f>$Y$41</f>
        <v>0</v>
      </c>
      <c r="K159" s="45"/>
      <c r="L159" s="45"/>
      <c r="M159" s="92"/>
    </row>
    <row r="160" spans="1:13" ht="16.5" customHeight="1">
      <c r="A160" s="91"/>
      <c r="B160" s="45" t="s">
        <v>103</v>
      </c>
      <c r="C160" s="45">
        <f>$R$42</f>
        <v>0</v>
      </c>
      <c r="D160" s="45">
        <f>$S$42</f>
        <v>0</v>
      </c>
      <c r="E160" s="45">
        <f>$T$42</f>
        <v>0</v>
      </c>
      <c r="F160" s="45">
        <f>$U$42</f>
        <v>0</v>
      </c>
      <c r="G160" s="45">
        <f>$V$42</f>
        <v>0</v>
      </c>
      <c r="H160" s="45">
        <f>$W$42</f>
        <v>0</v>
      </c>
      <c r="I160" s="45">
        <f>$X$42</f>
        <v>0</v>
      </c>
      <c r="J160" s="52">
        <f>$Y$42</f>
        <v>0</v>
      </c>
      <c r="K160" s="45"/>
      <c r="L160" s="45"/>
      <c r="M160" s="92"/>
    </row>
    <row r="161" spans="1:13" ht="16.5" customHeight="1">
      <c r="A161" s="91"/>
      <c r="B161" s="45" t="s">
        <v>62</v>
      </c>
      <c r="C161" s="45">
        <f>$R$43</f>
        <v>0</v>
      </c>
      <c r="D161" s="45">
        <f>$S$43</f>
        <v>0</v>
      </c>
      <c r="E161" s="45">
        <f>$T$43</f>
        <v>0</v>
      </c>
      <c r="F161" s="45">
        <f>$U$43</f>
        <v>0</v>
      </c>
      <c r="G161" s="45">
        <f>$V$43</f>
        <v>0</v>
      </c>
      <c r="H161" s="45">
        <f>$W$43</f>
        <v>0</v>
      </c>
      <c r="I161" s="45">
        <f>$X$43</f>
        <v>0</v>
      </c>
      <c r="J161" s="96">
        <f>$Y$43</f>
        <v>0</v>
      </c>
      <c r="K161" s="45"/>
      <c r="L161" s="45"/>
      <c r="M161" s="92"/>
    </row>
    <row r="162" spans="1:13" ht="16.5" customHeight="1">
      <c r="A162" s="91"/>
      <c r="B162" s="45" t="s">
        <v>63</v>
      </c>
      <c r="C162" s="45" t="e">
        <f>$R$44</f>
        <v>#DIV/0!</v>
      </c>
      <c r="D162" s="45" t="e">
        <f>$S$44</f>
        <v>#DIV/0!</v>
      </c>
      <c r="E162" s="45" t="e">
        <f>$T$44</f>
        <v>#DIV/0!</v>
      </c>
      <c r="F162" s="45" t="e">
        <f>$U$44</f>
        <v>#DIV/0!</v>
      </c>
      <c r="G162" s="45" t="e">
        <f>$V$44</f>
        <v>#DIV/0!</v>
      </c>
      <c r="H162" s="45" t="e">
        <f>$W$44</f>
        <v>#DIV/0!</v>
      </c>
      <c r="I162" s="94" t="e">
        <f>$X$44</f>
        <v>#DIV/0!</v>
      </c>
      <c r="J162" s="96" t="s">
        <v>97</v>
      </c>
      <c r="K162" s="129"/>
      <c r="L162" s="129"/>
      <c r="M162" s="130"/>
    </row>
    <row r="163" spans="1:13" ht="16.5" customHeight="1" thickBot="1">
      <c r="A163" s="93"/>
      <c r="B163" s="73" t="s">
        <v>64</v>
      </c>
      <c r="C163" s="73" t="e">
        <f>$R$45</f>
        <v>#DIV/0!</v>
      </c>
      <c r="D163" s="73" t="e">
        <f>$S$45</f>
        <v>#DIV/0!</v>
      </c>
      <c r="E163" s="73" t="e">
        <f>$T$45</f>
        <v>#DIV/0!</v>
      </c>
      <c r="F163" s="73" t="e">
        <f>$U$45</f>
        <v>#DIV/0!</v>
      </c>
      <c r="G163" s="73" t="e">
        <f>$V$45</f>
        <v>#DIV/0!</v>
      </c>
      <c r="H163" s="73" t="e">
        <f>$W$45</f>
        <v>#DIV/0!</v>
      </c>
      <c r="I163" s="95" t="e">
        <f>$X$45</f>
        <v>#DIV/0!</v>
      </c>
      <c r="J163" s="97" t="s">
        <v>98</v>
      </c>
      <c r="K163" s="131"/>
      <c r="L163" s="131"/>
      <c r="M163" s="132"/>
    </row>
    <row r="164" spans="1:13" ht="16.5" customHeight="1">
      <c r="A164" s="41"/>
      <c r="C164" s="41"/>
      <c r="D164" s="41"/>
      <c r="E164" s="41"/>
      <c r="F164" s="41"/>
      <c r="G164" s="41"/>
      <c r="H164" s="41"/>
      <c r="I164" s="41"/>
      <c r="K164" s="41"/>
      <c r="L164" s="41"/>
      <c r="M164" s="42"/>
    </row>
    <row r="165" spans="1:13" ht="16.5" customHeight="1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9"/>
    </row>
    <row r="166" spans="1:13" ht="16.5" customHeight="1">
      <c r="A166" s="133" t="str">
        <f>$A$1</f>
        <v>嘉義縣立嘉新國民中學○○下學期第一次期中考</v>
      </c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</row>
    <row r="167" spans="1:13" ht="16.5" customHeight="1" thickBo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2"/>
    </row>
    <row r="168" spans="1:13" ht="16.5" customHeight="1">
      <c r="A168" s="43" t="s">
        <v>0</v>
      </c>
      <c r="B168" s="62" t="s">
        <v>1</v>
      </c>
      <c r="C168" s="62" t="s">
        <v>90</v>
      </c>
      <c r="D168" s="62" t="s">
        <v>91</v>
      </c>
      <c r="E168" s="62" t="s">
        <v>92</v>
      </c>
      <c r="F168" s="62" t="s">
        <v>93</v>
      </c>
      <c r="G168" s="62" t="s">
        <v>94</v>
      </c>
      <c r="H168" s="62" t="s">
        <v>95</v>
      </c>
      <c r="I168" s="62" t="s">
        <v>96</v>
      </c>
      <c r="J168" s="62" t="s">
        <v>72</v>
      </c>
      <c r="K168" s="62" t="s">
        <v>89</v>
      </c>
      <c r="L168" s="62" t="s">
        <v>74</v>
      </c>
      <c r="M168" s="64" t="s">
        <v>73</v>
      </c>
    </row>
    <row r="169" spans="1:13" ht="16.5" customHeight="1">
      <c r="A169" s="91" t="str">
        <f>O14</f>
        <v>12</v>
      </c>
      <c r="B169" s="45">
        <f>P14</f>
        <v>0</v>
      </c>
      <c r="C169" s="46">
        <f>R14</f>
        <v>0</v>
      </c>
      <c r="D169" s="46">
        <f t="shared" ref="D169:M169" si="23">S14</f>
        <v>0</v>
      </c>
      <c r="E169" s="46">
        <f t="shared" si="23"/>
        <v>0</v>
      </c>
      <c r="F169" s="46">
        <f t="shared" si="23"/>
        <v>0</v>
      </c>
      <c r="G169" s="46">
        <f t="shared" si="23"/>
        <v>0</v>
      </c>
      <c r="H169" s="46">
        <f t="shared" si="23"/>
        <v>0</v>
      </c>
      <c r="I169" s="46">
        <f t="shared" si="23"/>
        <v>0</v>
      </c>
      <c r="J169" s="125" t="e">
        <f t="shared" si="23"/>
        <v>#DIV/0!</v>
      </c>
      <c r="K169" s="47">
        <f t="shared" si="23"/>
        <v>0</v>
      </c>
      <c r="L169" s="90">
        <f t="shared" si="23"/>
        <v>1</v>
      </c>
      <c r="M169" s="58">
        <f t="shared" si="23"/>
        <v>0</v>
      </c>
    </row>
    <row r="170" spans="1:13" ht="16.5" customHeight="1">
      <c r="A170" s="91"/>
      <c r="B170" s="45"/>
      <c r="C170" s="45"/>
      <c r="D170" s="45"/>
      <c r="E170" s="45"/>
      <c r="F170" s="45"/>
      <c r="G170" s="45"/>
      <c r="H170" s="45"/>
      <c r="I170" s="45"/>
      <c r="J170" s="52"/>
      <c r="K170" s="45"/>
      <c r="L170" s="45"/>
      <c r="M170" s="92"/>
    </row>
    <row r="171" spans="1:13" ht="16.5" customHeight="1">
      <c r="A171" s="91"/>
      <c r="B171" s="45" t="s">
        <v>58</v>
      </c>
      <c r="C171" s="45">
        <f>$R$38</f>
        <v>0</v>
      </c>
      <c r="D171" s="45">
        <f>$S$38</f>
        <v>0</v>
      </c>
      <c r="E171" s="45">
        <f>$T$38</f>
        <v>0</v>
      </c>
      <c r="F171" s="45">
        <f>$U$38</f>
        <v>0</v>
      </c>
      <c r="G171" s="45">
        <f>$V$38</f>
        <v>0</v>
      </c>
      <c r="H171" s="45">
        <f>$W$38</f>
        <v>0</v>
      </c>
      <c r="I171" s="45">
        <f>$X$38</f>
        <v>0</v>
      </c>
      <c r="J171" s="52">
        <f>$Y$38</f>
        <v>0</v>
      </c>
      <c r="K171" s="45"/>
      <c r="L171" s="45"/>
      <c r="M171" s="92"/>
    </row>
    <row r="172" spans="1:13" ht="16.5" customHeight="1">
      <c r="A172" s="91"/>
      <c r="B172" s="45" t="s">
        <v>59</v>
      </c>
      <c r="C172" s="45">
        <f>$R$39</f>
        <v>0</v>
      </c>
      <c r="D172" s="45">
        <f>$S$39</f>
        <v>0</v>
      </c>
      <c r="E172" s="45">
        <f>$T$39</f>
        <v>0</v>
      </c>
      <c r="F172" s="45">
        <f>$U$39</f>
        <v>0</v>
      </c>
      <c r="G172" s="45">
        <f>$V$39</f>
        <v>0</v>
      </c>
      <c r="H172" s="45">
        <f>$W$39</f>
        <v>0</v>
      </c>
      <c r="I172" s="45">
        <f>$X$39</f>
        <v>0</v>
      </c>
      <c r="J172" s="52">
        <f>$Y$39</f>
        <v>0</v>
      </c>
      <c r="K172" s="45"/>
      <c r="L172" s="45"/>
      <c r="M172" s="92"/>
    </row>
    <row r="173" spans="1:13" ht="16.5" customHeight="1">
      <c r="A173" s="91"/>
      <c r="B173" s="45" t="s">
        <v>60</v>
      </c>
      <c r="C173" s="45">
        <f>$R$40</f>
        <v>0</v>
      </c>
      <c r="D173" s="45">
        <f>$S$40</f>
        <v>0</v>
      </c>
      <c r="E173" s="45">
        <f>$T$40</f>
        <v>0</v>
      </c>
      <c r="F173" s="45">
        <f>$U$40</f>
        <v>0</v>
      </c>
      <c r="G173" s="45">
        <f>$V$40</f>
        <v>0</v>
      </c>
      <c r="H173" s="45">
        <f>$W$40</f>
        <v>0</v>
      </c>
      <c r="I173" s="45">
        <f>$X$40</f>
        <v>0</v>
      </c>
      <c r="J173" s="52">
        <f>$Y$40</f>
        <v>0</v>
      </c>
      <c r="K173" s="45"/>
      <c r="L173" s="45"/>
      <c r="M173" s="92"/>
    </row>
    <row r="174" spans="1:13" ht="16.5" customHeight="1">
      <c r="A174" s="91"/>
      <c r="B174" s="45" t="s">
        <v>61</v>
      </c>
      <c r="C174" s="45">
        <f>$R$41</f>
        <v>0</v>
      </c>
      <c r="D174" s="45">
        <f>$S$41</f>
        <v>0</v>
      </c>
      <c r="E174" s="45">
        <f>$T$41</f>
        <v>0</v>
      </c>
      <c r="F174" s="45">
        <f>$U$41</f>
        <v>0</v>
      </c>
      <c r="G174" s="45">
        <f>$V$41</f>
        <v>0</v>
      </c>
      <c r="H174" s="45">
        <f>$W$41</f>
        <v>0</v>
      </c>
      <c r="I174" s="45">
        <f>$X$41</f>
        <v>0</v>
      </c>
      <c r="J174" s="52">
        <f>$Y$41</f>
        <v>0</v>
      </c>
      <c r="K174" s="45"/>
      <c r="L174" s="45"/>
      <c r="M174" s="92"/>
    </row>
    <row r="175" spans="1:13" ht="16.5" customHeight="1">
      <c r="A175" s="91"/>
      <c r="B175" s="45" t="s">
        <v>103</v>
      </c>
      <c r="C175" s="45">
        <f>$R$42</f>
        <v>0</v>
      </c>
      <c r="D175" s="45">
        <f>$S$42</f>
        <v>0</v>
      </c>
      <c r="E175" s="45">
        <f>$T$42</f>
        <v>0</v>
      </c>
      <c r="F175" s="45">
        <f>$U$42</f>
        <v>0</v>
      </c>
      <c r="G175" s="45">
        <f>$V$42</f>
        <v>0</v>
      </c>
      <c r="H175" s="45">
        <f>$W$42</f>
        <v>0</v>
      </c>
      <c r="I175" s="45">
        <f>$X$42</f>
        <v>0</v>
      </c>
      <c r="J175" s="52">
        <f>$Y$42</f>
        <v>0</v>
      </c>
      <c r="K175" s="45"/>
      <c r="L175" s="45"/>
      <c r="M175" s="92"/>
    </row>
    <row r="176" spans="1:13" ht="16.5" customHeight="1">
      <c r="A176" s="91"/>
      <c r="B176" s="45" t="s">
        <v>62</v>
      </c>
      <c r="C176" s="45">
        <f>$R$43</f>
        <v>0</v>
      </c>
      <c r="D176" s="45">
        <f>$S$43</f>
        <v>0</v>
      </c>
      <c r="E176" s="45">
        <f>$T$43</f>
        <v>0</v>
      </c>
      <c r="F176" s="45">
        <f>$U$43</f>
        <v>0</v>
      </c>
      <c r="G176" s="45">
        <f>$V$43</f>
        <v>0</v>
      </c>
      <c r="H176" s="45">
        <f>$W$43</f>
        <v>0</v>
      </c>
      <c r="I176" s="45">
        <f>$X$43</f>
        <v>0</v>
      </c>
      <c r="J176" s="96">
        <f>$Y$43</f>
        <v>0</v>
      </c>
      <c r="K176" s="45"/>
      <c r="L176" s="45"/>
      <c r="M176" s="92"/>
    </row>
    <row r="177" spans="1:13" ht="16.5" customHeight="1">
      <c r="A177" s="91"/>
      <c r="B177" s="45" t="s">
        <v>63</v>
      </c>
      <c r="C177" s="45" t="e">
        <f>$R$44</f>
        <v>#DIV/0!</v>
      </c>
      <c r="D177" s="45" t="e">
        <f>$S$44</f>
        <v>#DIV/0!</v>
      </c>
      <c r="E177" s="45" t="e">
        <f>$T$44</f>
        <v>#DIV/0!</v>
      </c>
      <c r="F177" s="45" t="e">
        <f>$U$44</f>
        <v>#DIV/0!</v>
      </c>
      <c r="G177" s="45" t="e">
        <f>$V$44</f>
        <v>#DIV/0!</v>
      </c>
      <c r="H177" s="45" t="e">
        <f>$W$44</f>
        <v>#DIV/0!</v>
      </c>
      <c r="I177" s="94" t="e">
        <f>$X$44</f>
        <v>#DIV/0!</v>
      </c>
      <c r="J177" s="96" t="s">
        <v>97</v>
      </c>
      <c r="K177" s="129"/>
      <c r="L177" s="129"/>
      <c r="M177" s="130"/>
    </row>
    <row r="178" spans="1:13" ht="16.5" customHeight="1" thickBot="1">
      <c r="A178" s="93"/>
      <c r="B178" s="73" t="s">
        <v>64</v>
      </c>
      <c r="C178" s="73" t="e">
        <f>$R$45</f>
        <v>#DIV/0!</v>
      </c>
      <c r="D178" s="73" t="e">
        <f>$S$45</f>
        <v>#DIV/0!</v>
      </c>
      <c r="E178" s="73" t="e">
        <f>$T$45</f>
        <v>#DIV/0!</v>
      </c>
      <c r="F178" s="73" t="e">
        <f>$U$45</f>
        <v>#DIV/0!</v>
      </c>
      <c r="G178" s="73" t="e">
        <f>$V$45</f>
        <v>#DIV/0!</v>
      </c>
      <c r="H178" s="73" t="e">
        <f>$W$45</f>
        <v>#DIV/0!</v>
      </c>
      <c r="I178" s="95" t="e">
        <f>$X$45</f>
        <v>#DIV/0!</v>
      </c>
      <c r="J178" s="97" t="s">
        <v>98</v>
      </c>
      <c r="K178" s="131"/>
      <c r="L178" s="131"/>
      <c r="M178" s="132"/>
    </row>
    <row r="179" spans="1:13" ht="16.5" customHeight="1">
      <c r="A179" s="41"/>
      <c r="C179" s="41"/>
      <c r="D179" s="41"/>
      <c r="E179" s="41"/>
      <c r="F179" s="41"/>
      <c r="G179" s="41"/>
      <c r="H179" s="41"/>
      <c r="I179" s="41"/>
      <c r="K179" s="41"/>
      <c r="L179" s="41"/>
      <c r="M179" s="42"/>
    </row>
    <row r="180" spans="1:13" ht="16.5" customHeight="1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9"/>
    </row>
    <row r="181" spans="1:13" ht="16.5" customHeight="1">
      <c r="A181" s="133" t="str">
        <f>$A$1</f>
        <v>嘉義縣立嘉新國民中學○○下學期第一次期中考</v>
      </c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</row>
    <row r="182" spans="1:13" ht="16.5" customHeight="1" thickBo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2"/>
    </row>
    <row r="183" spans="1:13" ht="16.5" customHeight="1">
      <c r="A183" s="43" t="s">
        <v>0</v>
      </c>
      <c r="B183" s="62" t="s">
        <v>1</v>
      </c>
      <c r="C183" s="62" t="s">
        <v>90</v>
      </c>
      <c r="D183" s="62" t="s">
        <v>91</v>
      </c>
      <c r="E183" s="62" t="s">
        <v>92</v>
      </c>
      <c r="F183" s="62" t="s">
        <v>93</v>
      </c>
      <c r="G183" s="62" t="s">
        <v>94</v>
      </c>
      <c r="H183" s="62" t="s">
        <v>95</v>
      </c>
      <c r="I183" s="62" t="s">
        <v>96</v>
      </c>
      <c r="J183" s="62" t="s">
        <v>72</v>
      </c>
      <c r="K183" s="62" t="s">
        <v>89</v>
      </c>
      <c r="L183" s="62" t="s">
        <v>74</v>
      </c>
      <c r="M183" s="64" t="s">
        <v>73</v>
      </c>
    </row>
    <row r="184" spans="1:13" ht="16.5" customHeight="1">
      <c r="A184" s="91" t="str">
        <f>O15</f>
        <v>13</v>
      </c>
      <c r="B184" s="45">
        <f>P15</f>
        <v>0</v>
      </c>
      <c r="C184" s="46">
        <f>R15</f>
        <v>0</v>
      </c>
      <c r="D184" s="46">
        <f t="shared" ref="D184:M184" si="24">S15</f>
        <v>0</v>
      </c>
      <c r="E184" s="46">
        <f t="shared" si="24"/>
        <v>0</v>
      </c>
      <c r="F184" s="46">
        <f t="shared" si="24"/>
        <v>0</v>
      </c>
      <c r="G184" s="46">
        <f t="shared" si="24"/>
        <v>0</v>
      </c>
      <c r="H184" s="46">
        <f t="shared" si="24"/>
        <v>0</v>
      </c>
      <c r="I184" s="46">
        <f t="shared" si="24"/>
        <v>0</v>
      </c>
      <c r="J184" s="125" t="e">
        <f t="shared" si="24"/>
        <v>#DIV/0!</v>
      </c>
      <c r="K184" s="47">
        <f t="shared" si="24"/>
        <v>0</v>
      </c>
      <c r="L184" s="90">
        <f t="shared" si="24"/>
        <v>1</v>
      </c>
      <c r="M184" s="58">
        <f t="shared" si="24"/>
        <v>0</v>
      </c>
    </row>
    <row r="185" spans="1:13" ht="16.5" customHeight="1">
      <c r="A185" s="91"/>
      <c r="B185" s="45"/>
      <c r="C185" s="45"/>
      <c r="D185" s="45"/>
      <c r="E185" s="45"/>
      <c r="F185" s="45"/>
      <c r="G185" s="45"/>
      <c r="H185" s="45"/>
      <c r="I185" s="45"/>
      <c r="J185" s="52"/>
      <c r="K185" s="45"/>
      <c r="L185" s="45"/>
      <c r="M185" s="92"/>
    </row>
    <row r="186" spans="1:13" ht="16.5" customHeight="1">
      <c r="A186" s="91"/>
      <c r="B186" s="45" t="s">
        <v>58</v>
      </c>
      <c r="C186" s="45">
        <f>$R$38</f>
        <v>0</v>
      </c>
      <c r="D186" s="45">
        <f>$S$38</f>
        <v>0</v>
      </c>
      <c r="E186" s="45">
        <f>$T$38</f>
        <v>0</v>
      </c>
      <c r="F186" s="45">
        <f>$U$38</f>
        <v>0</v>
      </c>
      <c r="G186" s="45">
        <f>$V$38</f>
        <v>0</v>
      </c>
      <c r="H186" s="45">
        <f>$W$38</f>
        <v>0</v>
      </c>
      <c r="I186" s="45">
        <f>$X$38</f>
        <v>0</v>
      </c>
      <c r="J186" s="52">
        <f>$Y$38</f>
        <v>0</v>
      </c>
      <c r="K186" s="45"/>
      <c r="L186" s="45"/>
      <c r="M186" s="92"/>
    </row>
    <row r="187" spans="1:13" ht="16.5" customHeight="1">
      <c r="A187" s="91"/>
      <c r="B187" s="45" t="s">
        <v>59</v>
      </c>
      <c r="C187" s="45">
        <f>$R$39</f>
        <v>0</v>
      </c>
      <c r="D187" s="45">
        <f>$S$39</f>
        <v>0</v>
      </c>
      <c r="E187" s="45">
        <f>$T$39</f>
        <v>0</v>
      </c>
      <c r="F187" s="45">
        <f>$U$39</f>
        <v>0</v>
      </c>
      <c r="G187" s="45">
        <f>$V$39</f>
        <v>0</v>
      </c>
      <c r="H187" s="45">
        <f>$W$39</f>
        <v>0</v>
      </c>
      <c r="I187" s="45">
        <f>$X$39</f>
        <v>0</v>
      </c>
      <c r="J187" s="52">
        <f>$Y$39</f>
        <v>0</v>
      </c>
      <c r="K187" s="45"/>
      <c r="L187" s="45"/>
      <c r="M187" s="92"/>
    </row>
    <row r="188" spans="1:13" ht="16.5" customHeight="1">
      <c r="A188" s="91"/>
      <c r="B188" s="45" t="s">
        <v>60</v>
      </c>
      <c r="C188" s="45">
        <f>$R$40</f>
        <v>0</v>
      </c>
      <c r="D188" s="45">
        <f>$S$40</f>
        <v>0</v>
      </c>
      <c r="E188" s="45">
        <f>$T$40</f>
        <v>0</v>
      </c>
      <c r="F188" s="45">
        <f>$U$40</f>
        <v>0</v>
      </c>
      <c r="G188" s="45">
        <f>$V$40</f>
        <v>0</v>
      </c>
      <c r="H188" s="45">
        <f>$W$40</f>
        <v>0</v>
      </c>
      <c r="I188" s="45">
        <f>$X$40</f>
        <v>0</v>
      </c>
      <c r="J188" s="52">
        <f>$Y$40</f>
        <v>0</v>
      </c>
      <c r="K188" s="45"/>
      <c r="L188" s="45"/>
      <c r="M188" s="92"/>
    </row>
    <row r="189" spans="1:13" ht="16.5" customHeight="1">
      <c r="A189" s="91"/>
      <c r="B189" s="45" t="s">
        <v>61</v>
      </c>
      <c r="C189" s="45">
        <f>$R$41</f>
        <v>0</v>
      </c>
      <c r="D189" s="45">
        <f>$S$41</f>
        <v>0</v>
      </c>
      <c r="E189" s="45">
        <f>$T$41</f>
        <v>0</v>
      </c>
      <c r="F189" s="45">
        <f>$U$41</f>
        <v>0</v>
      </c>
      <c r="G189" s="45">
        <f>$V$41</f>
        <v>0</v>
      </c>
      <c r="H189" s="45">
        <f>$W$41</f>
        <v>0</v>
      </c>
      <c r="I189" s="45">
        <f>$X$41</f>
        <v>0</v>
      </c>
      <c r="J189" s="52">
        <f>$Y$41</f>
        <v>0</v>
      </c>
      <c r="K189" s="45"/>
      <c r="L189" s="45"/>
      <c r="M189" s="92"/>
    </row>
    <row r="190" spans="1:13" ht="16.5" customHeight="1">
      <c r="A190" s="91"/>
      <c r="B190" s="45" t="s">
        <v>103</v>
      </c>
      <c r="C190" s="45">
        <f>$R$42</f>
        <v>0</v>
      </c>
      <c r="D190" s="45">
        <f>$S$42</f>
        <v>0</v>
      </c>
      <c r="E190" s="45">
        <f>$T$42</f>
        <v>0</v>
      </c>
      <c r="F190" s="45">
        <f>$U$42</f>
        <v>0</v>
      </c>
      <c r="G190" s="45">
        <f>$V$42</f>
        <v>0</v>
      </c>
      <c r="H190" s="45">
        <f>$W$42</f>
        <v>0</v>
      </c>
      <c r="I190" s="45">
        <f>$X$42</f>
        <v>0</v>
      </c>
      <c r="J190" s="52">
        <f>$Y$42</f>
        <v>0</v>
      </c>
      <c r="K190" s="45"/>
      <c r="L190" s="45"/>
      <c r="M190" s="92"/>
    </row>
    <row r="191" spans="1:13" ht="16.5" customHeight="1">
      <c r="A191" s="91"/>
      <c r="B191" s="45" t="s">
        <v>62</v>
      </c>
      <c r="C191" s="45">
        <f>$R$43</f>
        <v>0</v>
      </c>
      <c r="D191" s="45">
        <f>$S$43</f>
        <v>0</v>
      </c>
      <c r="E191" s="45">
        <f>$T$43</f>
        <v>0</v>
      </c>
      <c r="F191" s="45">
        <f>$U$43</f>
        <v>0</v>
      </c>
      <c r="G191" s="45">
        <f>$V$43</f>
        <v>0</v>
      </c>
      <c r="H191" s="45">
        <f>$W$43</f>
        <v>0</v>
      </c>
      <c r="I191" s="45">
        <f>$X$43</f>
        <v>0</v>
      </c>
      <c r="J191" s="96">
        <f>$Y$43</f>
        <v>0</v>
      </c>
      <c r="K191" s="45"/>
      <c r="L191" s="45"/>
      <c r="M191" s="92"/>
    </row>
    <row r="192" spans="1:13" ht="16.5" customHeight="1">
      <c r="A192" s="91"/>
      <c r="B192" s="45" t="s">
        <v>63</v>
      </c>
      <c r="C192" s="45" t="e">
        <f>$R$44</f>
        <v>#DIV/0!</v>
      </c>
      <c r="D192" s="45" t="e">
        <f>$S$44</f>
        <v>#DIV/0!</v>
      </c>
      <c r="E192" s="45" t="e">
        <f>$T$44</f>
        <v>#DIV/0!</v>
      </c>
      <c r="F192" s="45" t="e">
        <f>$U$44</f>
        <v>#DIV/0!</v>
      </c>
      <c r="G192" s="45" t="e">
        <f>$V$44</f>
        <v>#DIV/0!</v>
      </c>
      <c r="H192" s="45" t="e">
        <f>$W$44</f>
        <v>#DIV/0!</v>
      </c>
      <c r="I192" s="94" t="e">
        <f>$X$44</f>
        <v>#DIV/0!</v>
      </c>
      <c r="J192" s="96" t="s">
        <v>97</v>
      </c>
      <c r="K192" s="129"/>
      <c r="L192" s="129"/>
      <c r="M192" s="130"/>
    </row>
    <row r="193" spans="1:13" ht="16.5" customHeight="1" thickBot="1">
      <c r="A193" s="93"/>
      <c r="B193" s="73" t="s">
        <v>64</v>
      </c>
      <c r="C193" s="73" t="e">
        <f>$R$45</f>
        <v>#DIV/0!</v>
      </c>
      <c r="D193" s="73" t="e">
        <f>$S$45</f>
        <v>#DIV/0!</v>
      </c>
      <c r="E193" s="73" t="e">
        <f>$T$45</f>
        <v>#DIV/0!</v>
      </c>
      <c r="F193" s="73" t="e">
        <f>$U$45</f>
        <v>#DIV/0!</v>
      </c>
      <c r="G193" s="73" t="e">
        <f>$V$45</f>
        <v>#DIV/0!</v>
      </c>
      <c r="H193" s="73" t="e">
        <f>$W$45</f>
        <v>#DIV/0!</v>
      </c>
      <c r="I193" s="95" t="e">
        <f>$X$45</f>
        <v>#DIV/0!</v>
      </c>
      <c r="J193" s="97" t="s">
        <v>98</v>
      </c>
      <c r="K193" s="131"/>
      <c r="L193" s="131"/>
      <c r="M193" s="132"/>
    </row>
    <row r="194" spans="1:13" ht="16.5" customHeight="1">
      <c r="A194" s="41"/>
      <c r="C194" s="41"/>
      <c r="D194" s="41"/>
      <c r="E194" s="41"/>
      <c r="F194" s="41"/>
      <c r="G194" s="41"/>
      <c r="H194" s="41"/>
      <c r="I194" s="41"/>
      <c r="K194" s="41"/>
      <c r="L194" s="41"/>
      <c r="M194" s="42"/>
    </row>
    <row r="195" spans="1:13" ht="16.5" customHeight="1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9"/>
    </row>
    <row r="196" spans="1:13" ht="16.5" customHeight="1">
      <c r="A196" s="133" t="str">
        <f>$A$1</f>
        <v>嘉義縣立嘉新國民中學○○下學期第一次期中考</v>
      </c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</row>
    <row r="197" spans="1:13" ht="16.5" customHeight="1" thickBo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2"/>
    </row>
    <row r="198" spans="1:13" ht="16.5" customHeight="1">
      <c r="A198" s="43" t="s">
        <v>0</v>
      </c>
      <c r="B198" s="62" t="s">
        <v>1</v>
      </c>
      <c r="C198" s="62" t="s">
        <v>90</v>
      </c>
      <c r="D198" s="62" t="s">
        <v>91</v>
      </c>
      <c r="E198" s="62" t="s">
        <v>92</v>
      </c>
      <c r="F198" s="62" t="s">
        <v>93</v>
      </c>
      <c r="G198" s="62" t="s">
        <v>94</v>
      </c>
      <c r="H198" s="62" t="s">
        <v>95</v>
      </c>
      <c r="I198" s="62" t="s">
        <v>96</v>
      </c>
      <c r="J198" s="62" t="s">
        <v>72</v>
      </c>
      <c r="K198" s="62" t="s">
        <v>89</v>
      </c>
      <c r="L198" s="62" t="s">
        <v>74</v>
      </c>
      <c r="M198" s="64" t="s">
        <v>73</v>
      </c>
    </row>
    <row r="199" spans="1:13" ht="16.5" customHeight="1">
      <c r="A199" s="91" t="str">
        <f>O16</f>
        <v>14</v>
      </c>
      <c r="B199" s="45">
        <f>P16</f>
        <v>0</v>
      </c>
      <c r="C199" s="46">
        <f>R16</f>
        <v>0</v>
      </c>
      <c r="D199" s="46">
        <f t="shared" ref="D199:M199" si="25">S16</f>
        <v>0</v>
      </c>
      <c r="E199" s="46">
        <f t="shared" si="25"/>
        <v>0</v>
      </c>
      <c r="F199" s="46">
        <f t="shared" si="25"/>
        <v>0</v>
      </c>
      <c r="G199" s="46">
        <f t="shared" si="25"/>
        <v>0</v>
      </c>
      <c r="H199" s="46">
        <f t="shared" si="25"/>
        <v>0</v>
      </c>
      <c r="I199" s="46">
        <f t="shared" si="25"/>
        <v>0</v>
      </c>
      <c r="J199" s="125" t="e">
        <f t="shared" si="25"/>
        <v>#DIV/0!</v>
      </c>
      <c r="K199" s="47">
        <f t="shared" si="25"/>
        <v>0</v>
      </c>
      <c r="L199" s="90">
        <f t="shared" si="25"/>
        <v>1</v>
      </c>
      <c r="M199" s="58">
        <f t="shared" si="25"/>
        <v>0</v>
      </c>
    </row>
    <row r="200" spans="1:13" ht="16.5" customHeight="1">
      <c r="A200" s="91"/>
      <c r="B200" s="45"/>
      <c r="C200" s="45"/>
      <c r="D200" s="45"/>
      <c r="E200" s="45"/>
      <c r="F200" s="45"/>
      <c r="G200" s="45"/>
      <c r="H200" s="45"/>
      <c r="I200" s="45"/>
      <c r="J200" s="52"/>
      <c r="K200" s="45"/>
      <c r="L200" s="45"/>
      <c r="M200" s="92"/>
    </row>
    <row r="201" spans="1:13" ht="16.5" customHeight="1">
      <c r="A201" s="91"/>
      <c r="B201" s="45" t="s">
        <v>58</v>
      </c>
      <c r="C201" s="45">
        <f>$R$38</f>
        <v>0</v>
      </c>
      <c r="D201" s="45">
        <f>$S$38</f>
        <v>0</v>
      </c>
      <c r="E201" s="45">
        <f>$T$38</f>
        <v>0</v>
      </c>
      <c r="F201" s="45">
        <f>$U$38</f>
        <v>0</v>
      </c>
      <c r="G201" s="45">
        <f>$V$38</f>
        <v>0</v>
      </c>
      <c r="H201" s="45">
        <f>$W$38</f>
        <v>0</v>
      </c>
      <c r="I201" s="45">
        <f>$X$38</f>
        <v>0</v>
      </c>
      <c r="J201" s="52">
        <f>$Y$38</f>
        <v>0</v>
      </c>
      <c r="K201" s="45"/>
      <c r="L201" s="45"/>
      <c r="M201" s="92"/>
    </row>
    <row r="202" spans="1:13" ht="16.5" customHeight="1">
      <c r="A202" s="91"/>
      <c r="B202" s="45" t="s">
        <v>59</v>
      </c>
      <c r="C202" s="45">
        <f>$R$39</f>
        <v>0</v>
      </c>
      <c r="D202" s="45">
        <f>$S$39</f>
        <v>0</v>
      </c>
      <c r="E202" s="45">
        <f>$T$39</f>
        <v>0</v>
      </c>
      <c r="F202" s="45">
        <f>$U$39</f>
        <v>0</v>
      </c>
      <c r="G202" s="45">
        <f>$V$39</f>
        <v>0</v>
      </c>
      <c r="H202" s="45">
        <f>$W$39</f>
        <v>0</v>
      </c>
      <c r="I202" s="45">
        <f>$X$39</f>
        <v>0</v>
      </c>
      <c r="J202" s="52">
        <f>$Y$39</f>
        <v>0</v>
      </c>
      <c r="K202" s="45"/>
      <c r="L202" s="45"/>
      <c r="M202" s="92"/>
    </row>
    <row r="203" spans="1:13" ht="16.5" customHeight="1">
      <c r="A203" s="91"/>
      <c r="B203" s="45" t="s">
        <v>60</v>
      </c>
      <c r="C203" s="45">
        <f>$R$40</f>
        <v>0</v>
      </c>
      <c r="D203" s="45">
        <f>$S$40</f>
        <v>0</v>
      </c>
      <c r="E203" s="45">
        <f>$T$40</f>
        <v>0</v>
      </c>
      <c r="F203" s="45">
        <f>$U$40</f>
        <v>0</v>
      </c>
      <c r="G203" s="45">
        <f>$V$40</f>
        <v>0</v>
      </c>
      <c r="H203" s="45">
        <f>$W$40</f>
        <v>0</v>
      </c>
      <c r="I203" s="45">
        <f>$X$40</f>
        <v>0</v>
      </c>
      <c r="J203" s="52">
        <f>$Y$40</f>
        <v>0</v>
      </c>
      <c r="K203" s="45"/>
      <c r="L203" s="45"/>
      <c r="M203" s="92"/>
    </row>
    <row r="204" spans="1:13" ht="16.5" customHeight="1">
      <c r="A204" s="91"/>
      <c r="B204" s="45" t="s">
        <v>61</v>
      </c>
      <c r="C204" s="45">
        <f>$R$41</f>
        <v>0</v>
      </c>
      <c r="D204" s="45">
        <f>$S$41</f>
        <v>0</v>
      </c>
      <c r="E204" s="45">
        <f>$T$41</f>
        <v>0</v>
      </c>
      <c r="F204" s="45">
        <f>$U$41</f>
        <v>0</v>
      </c>
      <c r="G204" s="45">
        <f>$V$41</f>
        <v>0</v>
      </c>
      <c r="H204" s="45">
        <f>$W$41</f>
        <v>0</v>
      </c>
      <c r="I204" s="45">
        <f>$X$41</f>
        <v>0</v>
      </c>
      <c r="J204" s="52">
        <f>$Y$41</f>
        <v>0</v>
      </c>
      <c r="K204" s="45"/>
      <c r="L204" s="45"/>
      <c r="M204" s="92"/>
    </row>
    <row r="205" spans="1:13" ht="16.5" customHeight="1">
      <c r="A205" s="91"/>
      <c r="B205" s="45" t="s">
        <v>103</v>
      </c>
      <c r="C205" s="45">
        <f>$R$42</f>
        <v>0</v>
      </c>
      <c r="D205" s="45">
        <f>$S$42</f>
        <v>0</v>
      </c>
      <c r="E205" s="45">
        <f>$T$42</f>
        <v>0</v>
      </c>
      <c r="F205" s="45">
        <f>$U$42</f>
        <v>0</v>
      </c>
      <c r="G205" s="45">
        <f>$V$42</f>
        <v>0</v>
      </c>
      <c r="H205" s="45">
        <f>$W$42</f>
        <v>0</v>
      </c>
      <c r="I205" s="45">
        <f>$X$42</f>
        <v>0</v>
      </c>
      <c r="J205" s="52">
        <f>$Y$42</f>
        <v>0</v>
      </c>
      <c r="K205" s="45"/>
      <c r="L205" s="45"/>
      <c r="M205" s="92"/>
    </row>
    <row r="206" spans="1:13" ht="16.5" customHeight="1">
      <c r="A206" s="91"/>
      <c r="B206" s="45" t="s">
        <v>62</v>
      </c>
      <c r="C206" s="45">
        <f>$R$43</f>
        <v>0</v>
      </c>
      <c r="D206" s="45">
        <f>$S$43</f>
        <v>0</v>
      </c>
      <c r="E206" s="45">
        <f>$T$43</f>
        <v>0</v>
      </c>
      <c r="F206" s="45">
        <f>$U$43</f>
        <v>0</v>
      </c>
      <c r="G206" s="45">
        <f>$V$43</f>
        <v>0</v>
      </c>
      <c r="H206" s="45">
        <f>$W$43</f>
        <v>0</v>
      </c>
      <c r="I206" s="45">
        <f>$X$43</f>
        <v>0</v>
      </c>
      <c r="J206" s="96">
        <f>$Y$43</f>
        <v>0</v>
      </c>
      <c r="K206" s="45"/>
      <c r="L206" s="45"/>
      <c r="M206" s="92"/>
    </row>
    <row r="207" spans="1:13" ht="16.5" customHeight="1">
      <c r="A207" s="91"/>
      <c r="B207" s="45" t="s">
        <v>63</v>
      </c>
      <c r="C207" s="45" t="e">
        <f>$R$44</f>
        <v>#DIV/0!</v>
      </c>
      <c r="D207" s="45" t="e">
        <f>$S$44</f>
        <v>#DIV/0!</v>
      </c>
      <c r="E207" s="45" t="e">
        <f>$T$44</f>
        <v>#DIV/0!</v>
      </c>
      <c r="F207" s="45" t="e">
        <f>$U$44</f>
        <v>#DIV/0!</v>
      </c>
      <c r="G207" s="45" t="e">
        <f>$V$44</f>
        <v>#DIV/0!</v>
      </c>
      <c r="H207" s="45" t="e">
        <f>$W$44</f>
        <v>#DIV/0!</v>
      </c>
      <c r="I207" s="94" t="e">
        <f>$X$44</f>
        <v>#DIV/0!</v>
      </c>
      <c r="J207" s="96" t="s">
        <v>97</v>
      </c>
      <c r="K207" s="129"/>
      <c r="L207" s="129"/>
      <c r="M207" s="130"/>
    </row>
    <row r="208" spans="1:13" ht="16.5" customHeight="1" thickBot="1">
      <c r="A208" s="93"/>
      <c r="B208" s="73" t="s">
        <v>64</v>
      </c>
      <c r="C208" s="73" t="e">
        <f>$R$45</f>
        <v>#DIV/0!</v>
      </c>
      <c r="D208" s="73" t="e">
        <f>$S$45</f>
        <v>#DIV/0!</v>
      </c>
      <c r="E208" s="73" t="e">
        <f>$T$45</f>
        <v>#DIV/0!</v>
      </c>
      <c r="F208" s="73" t="e">
        <f>$U$45</f>
        <v>#DIV/0!</v>
      </c>
      <c r="G208" s="73" t="e">
        <f>$V$45</f>
        <v>#DIV/0!</v>
      </c>
      <c r="H208" s="73" t="e">
        <f>$W$45</f>
        <v>#DIV/0!</v>
      </c>
      <c r="I208" s="95" t="e">
        <f>$X$45</f>
        <v>#DIV/0!</v>
      </c>
      <c r="J208" s="97" t="s">
        <v>98</v>
      </c>
      <c r="K208" s="131"/>
      <c r="L208" s="131"/>
      <c r="M208" s="132"/>
    </row>
    <row r="209" spans="1:13" ht="16.5" customHeight="1">
      <c r="A209" s="41"/>
      <c r="C209" s="41"/>
      <c r="D209" s="41"/>
      <c r="E209" s="41"/>
      <c r="F209" s="41"/>
      <c r="G209" s="41"/>
      <c r="H209" s="41"/>
      <c r="I209" s="41"/>
      <c r="K209" s="41"/>
      <c r="L209" s="41"/>
      <c r="M209" s="42"/>
    </row>
    <row r="210" spans="1:13" ht="16.5" customHeight="1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9"/>
    </row>
    <row r="211" spans="1:13" ht="16.5" customHeight="1">
      <c r="A211" s="133" t="str">
        <f>$A$1</f>
        <v>嘉義縣立嘉新國民中學○○下學期第一次期中考</v>
      </c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</row>
    <row r="212" spans="1:13" ht="16.5" customHeight="1" thickBo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2"/>
    </row>
    <row r="213" spans="1:13" ht="16.5" customHeight="1">
      <c r="A213" s="43" t="s">
        <v>0</v>
      </c>
      <c r="B213" s="62" t="s">
        <v>1</v>
      </c>
      <c r="C213" s="62" t="s">
        <v>90</v>
      </c>
      <c r="D213" s="62" t="s">
        <v>91</v>
      </c>
      <c r="E213" s="62" t="s">
        <v>92</v>
      </c>
      <c r="F213" s="62" t="s">
        <v>93</v>
      </c>
      <c r="G213" s="62" t="s">
        <v>94</v>
      </c>
      <c r="H213" s="62" t="s">
        <v>95</v>
      </c>
      <c r="I213" s="62" t="s">
        <v>96</v>
      </c>
      <c r="J213" s="62" t="s">
        <v>72</v>
      </c>
      <c r="K213" s="62" t="s">
        <v>89</v>
      </c>
      <c r="L213" s="62" t="s">
        <v>74</v>
      </c>
      <c r="M213" s="64" t="s">
        <v>73</v>
      </c>
    </row>
    <row r="214" spans="1:13" ht="16.5" customHeight="1">
      <c r="A214" s="91" t="str">
        <f>O17</f>
        <v>15</v>
      </c>
      <c r="B214" s="45">
        <f>P17</f>
        <v>0</v>
      </c>
      <c r="C214" s="46">
        <f>R17</f>
        <v>0</v>
      </c>
      <c r="D214" s="46">
        <f t="shared" ref="D214:M214" si="26">S17</f>
        <v>0</v>
      </c>
      <c r="E214" s="46">
        <f t="shared" si="26"/>
        <v>0</v>
      </c>
      <c r="F214" s="46">
        <f t="shared" si="26"/>
        <v>0</v>
      </c>
      <c r="G214" s="46">
        <f t="shared" si="26"/>
        <v>0</v>
      </c>
      <c r="H214" s="46">
        <f t="shared" si="26"/>
        <v>0</v>
      </c>
      <c r="I214" s="46">
        <f t="shared" si="26"/>
        <v>0</v>
      </c>
      <c r="J214" s="125" t="e">
        <f t="shared" si="26"/>
        <v>#DIV/0!</v>
      </c>
      <c r="K214" s="47">
        <f t="shared" si="26"/>
        <v>0</v>
      </c>
      <c r="L214" s="90">
        <f t="shared" si="26"/>
        <v>1</v>
      </c>
      <c r="M214" s="58">
        <f t="shared" si="26"/>
        <v>0</v>
      </c>
    </row>
    <row r="215" spans="1:13" ht="16.5" customHeight="1">
      <c r="A215" s="91"/>
      <c r="B215" s="45"/>
      <c r="C215" s="45"/>
      <c r="D215" s="45"/>
      <c r="E215" s="45"/>
      <c r="F215" s="45"/>
      <c r="G215" s="45"/>
      <c r="H215" s="45"/>
      <c r="I215" s="45"/>
      <c r="J215" s="52"/>
      <c r="K215" s="45"/>
      <c r="L215" s="45"/>
      <c r="M215" s="92"/>
    </row>
    <row r="216" spans="1:13" ht="16.5" customHeight="1">
      <c r="A216" s="91"/>
      <c r="B216" s="45" t="s">
        <v>58</v>
      </c>
      <c r="C216" s="45">
        <f>$R$38</f>
        <v>0</v>
      </c>
      <c r="D216" s="45">
        <f>$S$38</f>
        <v>0</v>
      </c>
      <c r="E216" s="45">
        <f>$T$38</f>
        <v>0</v>
      </c>
      <c r="F216" s="45">
        <f>$U$38</f>
        <v>0</v>
      </c>
      <c r="G216" s="45">
        <f>$V$38</f>
        <v>0</v>
      </c>
      <c r="H216" s="45">
        <f>$W$38</f>
        <v>0</v>
      </c>
      <c r="I216" s="45">
        <f>$X$38</f>
        <v>0</v>
      </c>
      <c r="J216" s="52">
        <f>$Y$38</f>
        <v>0</v>
      </c>
      <c r="K216" s="45"/>
      <c r="L216" s="45"/>
      <c r="M216" s="92"/>
    </row>
    <row r="217" spans="1:13" ht="16.5" customHeight="1">
      <c r="A217" s="91"/>
      <c r="B217" s="45" t="s">
        <v>59</v>
      </c>
      <c r="C217" s="45">
        <f>$R$39</f>
        <v>0</v>
      </c>
      <c r="D217" s="45">
        <f>$S$39</f>
        <v>0</v>
      </c>
      <c r="E217" s="45">
        <f>$T$39</f>
        <v>0</v>
      </c>
      <c r="F217" s="45">
        <f>$U$39</f>
        <v>0</v>
      </c>
      <c r="G217" s="45">
        <f>$V$39</f>
        <v>0</v>
      </c>
      <c r="H217" s="45">
        <f>$W$39</f>
        <v>0</v>
      </c>
      <c r="I217" s="45">
        <f>$X$39</f>
        <v>0</v>
      </c>
      <c r="J217" s="52">
        <f>$Y$39</f>
        <v>0</v>
      </c>
      <c r="K217" s="45"/>
      <c r="L217" s="45"/>
      <c r="M217" s="92"/>
    </row>
    <row r="218" spans="1:13" ht="16.5" customHeight="1">
      <c r="A218" s="91"/>
      <c r="B218" s="45" t="s">
        <v>60</v>
      </c>
      <c r="C218" s="45">
        <f>$R$40</f>
        <v>0</v>
      </c>
      <c r="D218" s="45">
        <f>$S$40</f>
        <v>0</v>
      </c>
      <c r="E218" s="45">
        <f>$T$40</f>
        <v>0</v>
      </c>
      <c r="F218" s="45">
        <f>$U$40</f>
        <v>0</v>
      </c>
      <c r="G218" s="45">
        <f>$V$40</f>
        <v>0</v>
      </c>
      <c r="H218" s="45">
        <f>$W$40</f>
        <v>0</v>
      </c>
      <c r="I218" s="45">
        <f>$X$40</f>
        <v>0</v>
      </c>
      <c r="J218" s="52">
        <f>$Y$40</f>
        <v>0</v>
      </c>
      <c r="K218" s="45"/>
      <c r="L218" s="45"/>
      <c r="M218" s="92"/>
    </row>
    <row r="219" spans="1:13" ht="16.5" customHeight="1">
      <c r="A219" s="91"/>
      <c r="B219" s="45" t="s">
        <v>61</v>
      </c>
      <c r="C219" s="45">
        <f>$R$41</f>
        <v>0</v>
      </c>
      <c r="D219" s="45">
        <f>$S$41</f>
        <v>0</v>
      </c>
      <c r="E219" s="45">
        <f>$T$41</f>
        <v>0</v>
      </c>
      <c r="F219" s="45">
        <f>$U$41</f>
        <v>0</v>
      </c>
      <c r="G219" s="45">
        <f>$V$41</f>
        <v>0</v>
      </c>
      <c r="H219" s="45">
        <f>$W$41</f>
        <v>0</v>
      </c>
      <c r="I219" s="45">
        <f>$X$41</f>
        <v>0</v>
      </c>
      <c r="J219" s="52">
        <f>$Y$41</f>
        <v>0</v>
      </c>
      <c r="K219" s="45"/>
      <c r="L219" s="45"/>
      <c r="M219" s="92"/>
    </row>
    <row r="220" spans="1:13" ht="16.5" customHeight="1">
      <c r="A220" s="91"/>
      <c r="B220" s="45" t="s">
        <v>103</v>
      </c>
      <c r="C220" s="45">
        <f>$R$42</f>
        <v>0</v>
      </c>
      <c r="D220" s="45">
        <f>$S$42</f>
        <v>0</v>
      </c>
      <c r="E220" s="45">
        <f>$T$42</f>
        <v>0</v>
      </c>
      <c r="F220" s="45">
        <f>$U$42</f>
        <v>0</v>
      </c>
      <c r="G220" s="45">
        <f>$V$42</f>
        <v>0</v>
      </c>
      <c r="H220" s="45">
        <f>$W$42</f>
        <v>0</v>
      </c>
      <c r="I220" s="45">
        <f>$X$42</f>
        <v>0</v>
      </c>
      <c r="J220" s="52">
        <f>$Y$42</f>
        <v>0</v>
      </c>
      <c r="K220" s="45"/>
      <c r="L220" s="45"/>
      <c r="M220" s="92"/>
    </row>
    <row r="221" spans="1:13" ht="16.5" customHeight="1">
      <c r="A221" s="91"/>
      <c r="B221" s="45" t="s">
        <v>62</v>
      </c>
      <c r="C221" s="45">
        <f>$R$43</f>
        <v>0</v>
      </c>
      <c r="D221" s="45">
        <f>$S$43</f>
        <v>0</v>
      </c>
      <c r="E221" s="45">
        <f>$T$43</f>
        <v>0</v>
      </c>
      <c r="F221" s="45">
        <f>$U$43</f>
        <v>0</v>
      </c>
      <c r="G221" s="45">
        <f>$V$43</f>
        <v>0</v>
      </c>
      <c r="H221" s="45">
        <f>$W$43</f>
        <v>0</v>
      </c>
      <c r="I221" s="45">
        <f>$X$43</f>
        <v>0</v>
      </c>
      <c r="J221" s="96">
        <f>$Y$43</f>
        <v>0</v>
      </c>
      <c r="K221" s="45"/>
      <c r="L221" s="45"/>
      <c r="M221" s="92"/>
    </row>
    <row r="222" spans="1:13" ht="16.5" customHeight="1">
      <c r="A222" s="91"/>
      <c r="B222" s="45" t="s">
        <v>63</v>
      </c>
      <c r="C222" s="45" t="e">
        <f>$R$44</f>
        <v>#DIV/0!</v>
      </c>
      <c r="D222" s="45" t="e">
        <f>$S$44</f>
        <v>#DIV/0!</v>
      </c>
      <c r="E222" s="45" t="e">
        <f>$T$44</f>
        <v>#DIV/0!</v>
      </c>
      <c r="F222" s="45" t="e">
        <f>$U$44</f>
        <v>#DIV/0!</v>
      </c>
      <c r="G222" s="45" t="e">
        <f>$V$44</f>
        <v>#DIV/0!</v>
      </c>
      <c r="H222" s="45" t="e">
        <f>$W$44</f>
        <v>#DIV/0!</v>
      </c>
      <c r="I222" s="94" t="e">
        <f>$X$44</f>
        <v>#DIV/0!</v>
      </c>
      <c r="J222" s="96" t="s">
        <v>97</v>
      </c>
      <c r="K222" s="129"/>
      <c r="L222" s="129"/>
      <c r="M222" s="130"/>
    </row>
    <row r="223" spans="1:13" ht="16.5" customHeight="1" thickBot="1">
      <c r="A223" s="93"/>
      <c r="B223" s="73" t="s">
        <v>64</v>
      </c>
      <c r="C223" s="73" t="e">
        <f>$R$45</f>
        <v>#DIV/0!</v>
      </c>
      <c r="D223" s="73" t="e">
        <f>$S$45</f>
        <v>#DIV/0!</v>
      </c>
      <c r="E223" s="73" t="e">
        <f>$T$45</f>
        <v>#DIV/0!</v>
      </c>
      <c r="F223" s="73" t="e">
        <f>$U$45</f>
        <v>#DIV/0!</v>
      </c>
      <c r="G223" s="73" t="e">
        <f>$V$45</f>
        <v>#DIV/0!</v>
      </c>
      <c r="H223" s="73" t="e">
        <f>$W$45</f>
        <v>#DIV/0!</v>
      </c>
      <c r="I223" s="95" t="e">
        <f>$X$45</f>
        <v>#DIV/0!</v>
      </c>
      <c r="J223" s="97" t="s">
        <v>98</v>
      </c>
      <c r="K223" s="131"/>
      <c r="L223" s="131"/>
      <c r="M223" s="132"/>
    </row>
    <row r="224" spans="1:13" ht="16.5" customHeight="1">
      <c r="A224" s="41"/>
      <c r="C224" s="41"/>
      <c r="D224" s="41"/>
      <c r="E224" s="41"/>
      <c r="F224" s="41"/>
      <c r="G224" s="41"/>
      <c r="H224" s="41"/>
      <c r="I224" s="41"/>
      <c r="K224" s="41"/>
      <c r="L224" s="41"/>
      <c r="M224" s="42"/>
    </row>
    <row r="225" spans="1:13" ht="16.5" customHeight="1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9"/>
    </row>
    <row r="226" spans="1:13" ht="16.5" customHeight="1">
      <c r="A226" s="133" t="str">
        <f>$A$1</f>
        <v>嘉義縣立嘉新國民中學○○下學期第一次期中考</v>
      </c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</row>
    <row r="227" spans="1:13" ht="16.5" customHeight="1" thickBo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2"/>
    </row>
    <row r="228" spans="1:13" ht="16.5" customHeight="1">
      <c r="A228" s="43" t="s">
        <v>0</v>
      </c>
      <c r="B228" s="62" t="s">
        <v>1</v>
      </c>
      <c r="C228" s="62" t="s">
        <v>90</v>
      </c>
      <c r="D228" s="62" t="s">
        <v>91</v>
      </c>
      <c r="E228" s="62" t="s">
        <v>92</v>
      </c>
      <c r="F228" s="62" t="s">
        <v>93</v>
      </c>
      <c r="G228" s="62" t="s">
        <v>94</v>
      </c>
      <c r="H228" s="62" t="s">
        <v>95</v>
      </c>
      <c r="I228" s="62" t="s">
        <v>96</v>
      </c>
      <c r="J228" s="62" t="s">
        <v>72</v>
      </c>
      <c r="K228" s="62" t="s">
        <v>89</v>
      </c>
      <c r="L228" s="62" t="s">
        <v>74</v>
      </c>
      <c r="M228" s="64" t="s">
        <v>73</v>
      </c>
    </row>
    <row r="229" spans="1:13" ht="16.5" customHeight="1">
      <c r="A229" s="91" t="str">
        <f>O18</f>
        <v>16</v>
      </c>
      <c r="B229" s="45">
        <f>P18</f>
        <v>0</v>
      </c>
      <c r="C229" s="46">
        <f>R18</f>
        <v>0</v>
      </c>
      <c r="D229" s="46">
        <f t="shared" ref="D229:M229" si="27">S18</f>
        <v>0</v>
      </c>
      <c r="E229" s="46">
        <f t="shared" si="27"/>
        <v>0</v>
      </c>
      <c r="F229" s="46">
        <f t="shared" si="27"/>
        <v>0</v>
      </c>
      <c r="G229" s="46">
        <f t="shared" si="27"/>
        <v>0</v>
      </c>
      <c r="H229" s="46">
        <f t="shared" si="27"/>
        <v>0</v>
      </c>
      <c r="I229" s="46">
        <f t="shared" si="27"/>
        <v>0</v>
      </c>
      <c r="J229" s="125" t="e">
        <f t="shared" si="27"/>
        <v>#DIV/0!</v>
      </c>
      <c r="K229" s="47">
        <f t="shared" si="27"/>
        <v>0</v>
      </c>
      <c r="L229" s="90">
        <f t="shared" si="27"/>
        <v>1</v>
      </c>
      <c r="M229" s="58">
        <f t="shared" si="27"/>
        <v>0</v>
      </c>
    </row>
    <row r="230" spans="1:13" ht="16.5" customHeight="1">
      <c r="A230" s="91"/>
      <c r="B230" s="45"/>
      <c r="C230" s="45"/>
      <c r="D230" s="45"/>
      <c r="E230" s="45"/>
      <c r="F230" s="45"/>
      <c r="G230" s="45"/>
      <c r="H230" s="45"/>
      <c r="I230" s="45"/>
      <c r="J230" s="52"/>
      <c r="K230" s="45"/>
      <c r="L230" s="45"/>
      <c r="M230" s="92"/>
    </row>
    <row r="231" spans="1:13" ht="16.5" customHeight="1">
      <c r="A231" s="91"/>
      <c r="B231" s="45" t="s">
        <v>58</v>
      </c>
      <c r="C231" s="45">
        <f>$R$38</f>
        <v>0</v>
      </c>
      <c r="D231" s="45">
        <f>$S$38</f>
        <v>0</v>
      </c>
      <c r="E231" s="45">
        <f>$T$38</f>
        <v>0</v>
      </c>
      <c r="F231" s="45">
        <f>$U$38</f>
        <v>0</v>
      </c>
      <c r="G231" s="45">
        <f>$V$38</f>
        <v>0</v>
      </c>
      <c r="H231" s="45">
        <f>$W$38</f>
        <v>0</v>
      </c>
      <c r="I231" s="45">
        <f>$X$38</f>
        <v>0</v>
      </c>
      <c r="J231" s="52">
        <f>$Y$38</f>
        <v>0</v>
      </c>
      <c r="K231" s="45"/>
      <c r="L231" s="45"/>
      <c r="M231" s="92"/>
    </row>
    <row r="232" spans="1:13" ht="16.5" customHeight="1">
      <c r="A232" s="91"/>
      <c r="B232" s="45" t="s">
        <v>59</v>
      </c>
      <c r="C232" s="45">
        <f>$R$39</f>
        <v>0</v>
      </c>
      <c r="D232" s="45">
        <f>$S$39</f>
        <v>0</v>
      </c>
      <c r="E232" s="45">
        <f>$T$39</f>
        <v>0</v>
      </c>
      <c r="F232" s="45">
        <f>$U$39</f>
        <v>0</v>
      </c>
      <c r="G232" s="45">
        <f>$V$39</f>
        <v>0</v>
      </c>
      <c r="H232" s="45">
        <f>$W$39</f>
        <v>0</v>
      </c>
      <c r="I232" s="45">
        <f>$X$39</f>
        <v>0</v>
      </c>
      <c r="J232" s="52">
        <f>$Y$39</f>
        <v>0</v>
      </c>
      <c r="K232" s="45"/>
      <c r="L232" s="45"/>
      <c r="M232" s="92"/>
    </row>
    <row r="233" spans="1:13" ht="16.5" customHeight="1">
      <c r="A233" s="91"/>
      <c r="B233" s="45" t="s">
        <v>60</v>
      </c>
      <c r="C233" s="45">
        <f>$R$40</f>
        <v>0</v>
      </c>
      <c r="D233" s="45">
        <f>$S$40</f>
        <v>0</v>
      </c>
      <c r="E233" s="45">
        <f>$T$40</f>
        <v>0</v>
      </c>
      <c r="F233" s="45">
        <f>$U$40</f>
        <v>0</v>
      </c>
      <c r="G233" s="45">
        <f>$V$40</f>
        <v>0</v>
      </c>
      <c r="H233" s="45">
        <f>$W$40</f>
        <v>0</v>
      </c>
      <c r="I233" s="45">
        <f>$X$40</f>
        <v>0</v>
      </c>
      <c r="J233" s="52">
        <f>$Y$40</f>
        <v>0</v>
      </c>
      <c r="K233" s="45"/>
      <c r="L233" s="45"/>
      <c r="M233" s="92"/>
    </row>
    <row r="234" spans="1:13" ht="16.5" customHeight="1">
      <c r="A234" s="91"/>
      <c r="B234" s="45" t="s">
        <v>61</v>
      </c>
      <c r="C234" s="45">
        <f>$R$41</f>
        <v>0</v>
      </c>
      <c r="D234" s="45">
        <f>$S$41</f>
        <v>0</v>
      </c>
      <c r="E234" s="45">
        <f>$T$41</f>
        <v>0</v>
      </c>
      <c r="F234" s="45">
        <f>$U$41</f>
        <v>0</v>
      </c>
      <c r="G234" s="45">
        <f>$V$41</f>
        <v>0</v>
      </c>
      <c r="H234" s="45">
        <f>$W$41</f>
        <v>0</v>
      </c>
      <c r="I234" s="45">
        <f>$X$41</f>
        <v>0</v>
      </c>
      <c r="J234" s="52">
        <f>$Y$41</f>
        <v>0</v>
      </c>
      <c r="K234" s="45"/>
      <c r="L234" s="45"/>
      <c r="M234" s="92"/>
    </row>
    <row r="235" spans="1:13" ht="16.5" customHeight="1">
      <c r="A235" s="91"/>
      <c r="B235" s="45" t="s">
        <v>103</v>
      </c>
      <c r="C235" s="45">
        <f>$R$42</f>
        <v>0</v>
      </c>
      <c r="D235" s="45">
        <f>$S$42</f>
        <v>0</v>
      </c>
      <c r="E235" s="45">
        <f>$T$42</f>
        <v>0</v>
      </c>
      <c r="F235" s="45">
        <f>$U$42</f>
        <v>0</v>
      </c>
      <c r="G235" s="45">
        <f>$V$42</f>
        <v>0</v>
      </c>
      <c r="H235" s="45">
        <f>$W$42</f>
        <v>0</v>
      </c>
      <c r="I235" s="45">
        <f>$X$42</f>
        <v>0</v>
      </c>
      <c r="J235" s="52">
        <f>$Y$42</f>
        <v>0</v>
      </c>
      <c r="K235" s="45"/>
      <c r="L235" s="45"/>
      <c r="M235" s="92"/>
    </row>
    <row r="236" spans="1:13" ht="16.5" customHeight="1">
      <c r="A236" s="91"/>
      <c r="B236" s="45" t="s">
        <v>62</v>
      </c>
      <c r="C236" s="45">
        <f>$R$43</f>
        <v>0</v>
      </c>
      <c r="D236" s="45">
        <f>$S$43</f>
        <v>0</v>
      </c>
      <c r="E236" s="45">
        <f>$T$43</f>
        <v>0</v>
      </c>
      <c r="F236" s="45">
        <f>$U$43</f>
        <v>0</v>
      </c>
      <c r="G236" s="45">
        <f>$V$43</f>
        <v>0</v>
      </c>
      <c r="H236" s="45">
        <f>$W$43</f>
        <v>0</v>
      </c>
      <c r="I236" s="45">
        <f>$X$43</f>
        <v>0</v>
      </c>
      <c r="J236" s="96">
        <f>$Y$43</f>
        <v>0</v>
      </c>
      <c r="K236" s="45"/>
      <c r="L236" s="45"/>
      <c r="M236" s="92"/>
    </row>
    <row r="237" spans="1:13" ht="16.5" customHeight="1">
      <c r="A237" s="91"/>
      <c r="B237" s="45" t="s">
        <v>63</v>
      </c>
      <c r="C237" s="45" t="e">
        <f>$R$44</f>
        <v>#DIV/0!</v>
      </c>
      <c r="D237" s="45" t="e">
        <f>$S$44</f>
        <v>#DIV/0!</v>
      </c>
      <c r="E237" s="45" t="e">
        <f>$T$44</f>
        <v>#DIV/0!</v>
      </c>
      <c r="F237" s="45" t="e">
        <f>$U$44</f>
        <v>#DIV/0!</v>
      </c>
      <c r="G237" s="45" t="e">
        <f>$V$44</f>
        <v>#DIV/0!</v>
      </c>
      <c r="H237" s="45" t="e">
        <f>$W$44</f>
        <v>#DIV/0!</v>
      </c>
      <c r="I237" s="94" t="e">
        <f>$X$44</f>
        <v>#DIV/0!</v>
      </c>
      <c r="J237" s="96" t="s">
        <v>97</v>
      </c>
      <c r="K237" s="129"/>
      <c r="L237" s="129"/>
      <c r="M237" s="130"/>
    </row>
    <row r="238" spans="1:13" ht="16.5" customHeight="1" thickBot="1">
      <c r="A238" s="93"/>
      <c r="B238" s="73" t="s">
        <v>64</v>
      </c>
      <c r="C238" s="73" t="e">
        <f>$R$45</f>
        <v>#DIV/0!</v>
      </c>
      <c r="D238" s="73" t="e">
        <f>$S$45</f>
        <v>#DIV/0!</v>
      </c>
      <c r="E238" s="73" t="e">
        <f>$T$45</f>
        <v>#DIV/0!</v>
      </c>
      <c r="F238" s="73" t="e">
        <f>$U$45</f>
        <v>#DIV/0!</v>
      </c>
      <c r="G238" s="73" t="e">
        <f>$V$45</f>
        <v>#DIV/0!</v>
      </c>
      <c r="H238" s="73" t="e">
        <f>$W$45</f>
        <v>#DIV/0!</v>
      </c>
      <c r="I238" s="95" t="e">
        <f>$X$45</f>
        <v>#DIV/0!</v>
      </c>
      <c r="J238" s="97" t="s">
        <v>98</v>
      </c>
      <c r="K238" s="131"/>
      <c r="L238" s="131"/>
      <c r="M238" s="132"/>
    </row>
    <row r="239" spans="1:13" ht="16.5" customHeight="1">
      <c r="A239" s="41"/>
      <c r="C239" s="41"/>
      <c r="D239" s="41"/>
      <c r="E239" s="41"/>
      <c r="F239" s="41"/>
      <c r="G239" s="41"/>
      <c r="H239" s="41"/>
      <c r="I239" s="41"/>
      <c r="K239" s="41"/>
      <c r="L239" s="41"/>
      <c r="M239" s="42"/>
    </row>
    <row r="240" spans="1:13" ht="16.5" customHeight="1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9"/>
    </row>
    <row r="241" spans="1:13" ht="16.5" customHeight="1">
      <c r="A241" s="133" t="str">
        <f>$A$1</f>
        <v>嘉義縣立嘉新國民中學○○下學期第一次期中考</v>
      </c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</row>
    <row r="242" spans="1:13" ht="16.5" customHeight="1" thickBo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2"/>
    </row>
    <row r="243" spans="1:13" ht="16.5" customHeight="1">
      <c r="A243" s="43" t="s">
        <v>0</v>
      </c>
      <c r="B243" s="62" t="s">
        <v>1</v>
      </c>
      <c r="C243" s="62" t="s">
        <v>90</v>
      </c>
      <c r="D243" s="62" t="s">
        <v>91</v>
      </c>
      <c r="E243" s="62" t="s">
        <v>92</v>
      </c>
      <c r="F243" s="62" t="s">
        <v>93</v>
      </c>
      <c r="G243" s="62" t="s">
        <v>94</v>
      </c>
      <c r="H243" s="62" t="s">
        <v>95</v>
      </c>
      <c r="I243" s="62" t="s">
        <v>96</v>
      </c>
      <c r="J243" s="62" t="s">
        <v>72</v>
      </c>
      <c r="K243" s="62" t="s">
        <v>89</v>
      </c>
      <c r="L243" s="62" t="s">
        <v>74</v>
      </c>
      <c r="M243" s="64" t="s">
        <v>73</v>
      </c>
    </row>
    <row r="244" spans="1:13" ht="16.5" customHeight="1">
      <c r="A244" s="91" t="str">
        <f>O19</f>
        <v>17</v>
      </c>
      <c r="B244" s="45">
        <f>P19</f>
        <v>0</v>
      </c>
      <c r="C244" s="46">
        <f>R19</f>
        <v>0</v>
      </c>
      <c r="D244" s="46">
        <f t="shared" ref="D244:M244" si="28">S19</f>
        <v>0</v>
      </c>
      <c r="E244" s="46">
        <f t="shared" si="28"/>
        <v>0</v>
      </c>
      <c r="F244" s="46">
        <f t="shared" si="28"/>
        <v>0</v>
      </c>
      <c r="G244" s="46">
        <f t="shared" si="28"/>
        <v>0</v>
      </c>
      <c r="H244" s="46">
        <f t="shared" si="28"/>
        <v>0</v>
      </c>
      <c r="I244" s="46">
        <f t="shared" si="28"/>
        <v>0</v>
      </c>
      <c r="J244" s="125" t="e">
        <f t="shared" si="28"/>
        <v>#DIV/0!</v>
      </c>
      <c r="K244" s="47">
        <f t="shared" si="28"/>
        <v>0</v>
      </c>
      <c r="L244" s="90">
        <f t="shared" si="28"/>
        <v>1</v>
      </c>
      <c r="M244" s="58">
        <f t="shared" si="28"/>
        <v>0</v>
      </c>
    </row>
    <row r="245" spans="1:13" ht="16.5" customHeight="1">
      <c r="A245" s="91"/>
      <c r="B245" s="45"/>
      <c r="C245" s="45"/>
      <c r="D245" s="45"/>
      <c r="E245" s="45"/>
      <c r="F245" s="45"/>
      <c r="G245" s="45"/>
      <c r="H245" s="45"/>
      <c r="I245" s="45"/>
      <c r="J245" s="52"/>
      <c r="K245" s="45"/>
      <c r="L245" s="45"/>
      <c r="M245" s="92"/>
    </row>
    <row r="246" spans="1:13" ht="16.5" customHeight="1">
      <c r="A246" s="91"/>
      <c r="B246" s="45" t="s">
        <v>58</v>
      </c>
      <c r="C246" s="45">
        <f>$R$38</f>
        <v>0</v>
      </c>
      <c r="D246" s="45">
        <f>$S$38</f>
        <v>0</v>
      </c>
      <c r="E246" s="45">
        <f>$T$38</f>
        <v>0</v>
      </c>
      <c r="F246" s="45">
        <f>$U$38</f>
        <v>0</v>
      </c>
      <c r="G246" s="45">
        <f>$V$38</f>
        <v>0</v>
      </c>
      <c r="H246" s="45">
        <f>$W$38</f>
        <v>0</v>
      </c>
      <c r="I246" s="45">
        <f>$X$38</f>
        <v>0</v>
      </c>
      <c r="J246" s="52">
        <f>$Y$38</f>
        <v>0</v>
      </c>
      <c r="K246" s="45"/>
      <c r="L246" s="45"/>
      <c r="M246" s="92"/>
    </row>
    <row r="247" spans="1:13" ht="16.5" customHeight="1">
      <c r="A247" s="91"/>
      <c r="B247" s="45" t="s">
        <v>59</v>
      </c>
      <c r="C247" s="45">
        <f>$R$39</f>
        <v>0</v>
      </c>
      <c r="D247" s="45">
        <f>$S$39</f>
        <v>0</v>
      </c>
      <c r="E247" s="45">
        <f>$T$39</f>
        <v>0</v>
      </c>
      <c r="F247" s="45">
        <f>$U$39</f>
        <v>0</v>
      </c>
      <c r="G247" s="45">
        <f>$V$39</f>
        <v>0</v>
      </c>
      <c r="H247" s="45">
        <f>$W$39</f>
        <v>0</v>
      </c>
      <c r="I247" s="45">
        <f>$X$39</f>
        <v>0</v>
      </c>
      <c r="J247" s="52">
        <f>$Y$39</f>
        <v>0</v>
      </c>
      <c r="K247" s="45"/>
      <c r="L247" s="45"/>
      <c r="M247" s="92"/>
    </row>
    <row r="248" spans="1:13" ht="16.5" customHeight="1">
      <c r="A248" s="91"/>
      <c r="B248" s="45" t="s">
        <v>60</v>
      </c>
      <c r="C248" s="45">
        <f>$R$40</f>
        <v>0</v>
      </c>
      <c r="D248" s="45">
        <f>$S$40</f>
        <v>0</v>
      </c>
      <c r="E248" s="45">
        <f>$T$40</f>
        <v>0</v>
      </c>
      <c r="F248" s="45">
        <f>$U$40</f>
        <v>0</v>
      </c>
      <c r="G248" s="45">
        <f>$V$40</f>
        <v>0</v>
      </c>
      <c r="H248" s="45">
        <f>$W$40</f>
        <v>0</v>
      </c>
      <c r="I248" s="45">
        <f>$X$40</f>
        <v>0</v>
      </c>
      <c r="J248" s="52">
        <f>$Y$40</f>
        <v>0</v>
      </c>
      <c r="K248" s="45"/>
      <c r="L248" s="45"/>
      <c r="M248" s="92"/>
    </row>
    <row r="249" spans="1:13" ht="16.5" customHeight="1">
      <c r="A249" s="91"/>
      <c r="B249" s="45" t="s">
        <v>61</v>
      </c>
      <c r="C249" s="45">
        <f>$R$41</f>
        <v>0</v>
      </c>
      <c r="D249" s="45">
        <f>$S$41</f>
        <v>0</v>
      </c>
      <c r="E249" s="45">
        <f>$T$41</f>
        <v>0</v>
      </c>
      <c r="F249" s="45">
        <f>$U$41</f>
        <v>0</v>
      </c>
      <c r="G249" s="45">
        <f>$V$41</f>
        <v>0</v>
      </c>
      <c r="H249" s="45">
        <f>$W$41</f>
        <v>0</v>
      </c>
      <c r="I249" s="45">
        <f>$X$41</f>
        <v>0</v>
      </c>
      <c r="J249" s="52">
        <f>$Y$41</f>
        <v>0</v>
      </c>
      <c r="K249" s="45"/>
      <c r="L249" s="45"/>
      <c r="M249" s="92"/>
    </row>
    <row r="250" spans="1:13" ht="16.5" customHeight="1">
      <c r="A250" s="91"/>
      <c r="B250" s="45" t="s">
        <v>103</v>
      </c>
      <c r="C250" s="45">
        <f>$R$42</f>
        <v>0</v>
      </c>
      <c r="D250" s="45">
        <f>$S$42</f>
        <v>0</v>
      </c>
      <c r="E250" s="45">
        <f>$T$42</f>
        <v>0</v>
      </c>
      <c r="F250" s="45">
        <f>$U$42</f>
        <v>0</v>
      </c>
      <c r="G250" s="45">
        <f>$V$42</f>
        <v>0</v>
      </c>
      <c r="H250" s="45">
        <f>$W$42</f>
        <v>0</v>
      </c>
      <c r="I250" s="45">
        <f>$X$42</f>
        <v>0</v>
      </c>
      <c r="J250" s="52">
        <f>$Y$42</f>
        <v>0</v>
      </c>
      <c r="K250" s="45"/>
      <c r="L250" s="45"/>
      <c r="M250" s="92"/>
    </row>
    <row r="251" spans="1:13" ht="16.5" customHeight="1">
      <c r="A251" s="91"/>
      <c r="B251" s="45" t="s">
        <v>62</v>
      </c>
      <c r="C251" s="45">
        <f>$R$43</f>
        <v>0</v>
      </c>
      <c r="D251" s="45">
        <f>$S$43</f>
        <v>0</v>
      </c>
      <c r="E251" s="45">
        <f>$T$43</f>
        <v>0</v>
      </c>
      <c r="F251" s="45">
        <f>$U$43</f>
        <v>0</v>
      </c>
      <c r="G251" s="45">
        <f>$V$43</f>
        <v>0</v>
      </c>
      <c r="H251" s="45">
        <f>$W$43</f>
        <v>0</v>
      </c>
      <c r="I251" s="45">
        <f>$X$43</f>
        <v>0</v>
      </c>
      <c r="J251" s="96">
        <f>$Y$43</f>
        <v>0</v>
      </c>
      <c r="K251" s="45"/>
      <c r="L251" s="45"/>
      <c r="M251" s="92"/>
    </row>
    <row r="252" spans="1:13" ht="16.5" customHeight="1">
      <c r="A252" s="91"/>
      <c r="B252" s="45" t="s">
        <v>63</v>
      </c>
      <c r="C252" s="45" t="e">
        <f>$R$44</f>
        <v>#DIV/0!</v>
      </c>
      <c r="D252" s="45" t="e">
        <f>$S$44</f>
        <v>#DIV/0!</v>
      </c>
      <c r="E252" s="45" t="e">
        <f>$T$44</f>
        <v>#DIV/0!</v>
      </c>
      <c r="F252" s="45" t="e">
        <f>$U$44</f>
        <v>#DIV/0!</v>
      </c>
      <c r="G252" s="45" t="e">
        <f>$V$44</f>
        <v>#DIV/0!</v>
      </c>
      <c r="H252" s="45" t="e">
        <f>$W$44</f>
        <v>#DIV/0!</v>
      </c>
      <c r="I252" s="94" t="e">
        <f>$X$44</f>
        <v>#DIV/0!</v>
      </c>
      <c r="J252" s="96" t="s">
        <v>97</v>
      </c>
      <c r="K252" s="129"/>
      <c r="L252" s="129"/>
      <c r="M252" s="130"/>
    </row>
    <row r="253" spans="1:13" ht="16.5" customHeight="1" thickBot="1">
      <c r="A253" s="93"/>
      <c r="B253" s="73" t="s">
        <v>64</v>
      </c>
      <c r="C253" s="73" t="e">
        <f>$R$45</f>
        <v>#DIV/0!</v>
      </c>
      <c r="D253" s="73" t="e">
        <f>$S$45</f>
        <v>#DIV/0!</v>
      </c>
      <c r="E253" s="73" t="e">
        <f>$T$45</f>
        <v>#DIV/0!</v>
      </c>
      <c r="F253" s="73" t="e">
        <f>$U$45</f>
        <v>#DIV/0!</v>
      </c>
      <c r="G253" s="73" t="e">
        <f>$V$45</f>
        <v>#DIV/0!</v>
      </c>
      <c r="H253" s="73" t="e">
        <f>$W$45</f>
        <v>#DIV/0!</v>
      </c>
      <c r="I253" s="95" t="e">
        <f>$X$45</f>
        <v>#DIV/0!</v>
      </c>
      <c r="J253" s="97" t="s">
        <v>98</v>
      </c>
      <c r="K253" s="131"/>
      <c r="L253" s="131"/>
      <c r="M253" s="132"/>
    </row>
    <row r="254" spans="1:13" ht="16.5" customHeight="1">
      <c r="A254" s="41"/>
      <c r="C254" s="41"/>
      <c r="D254" s="41"/>
      <c r="E254" s="41"/>
      <c r="F254" s="41"/>
      <c r="G254" s="41"/>
      <c r="H254" s="41"/>
      <c r="I254" s="41"/>
      <c r="K254" s="41"/>
      <c r="L254" s="41"/>
      <c r="M254" s="42"/>
    </row>
    <row r="255" spans="1:13" ht="16.5" customHeight="1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9"/>
    </row>
    <row r="256" spans="1:13" ht="16.5" customHeight="1">
      <c r="A256" s="133" t="str">
        <f>$A$1</f>
        <v>嘉義縣立嘉新國民中學○○下學期第一次期中考</v>
      </c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</row>
    <row r="257" spans="1:13" ht="16.5" customHeight="1" thickBo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2"/>
    </row>
    <row r="258" spans="1:13" ht="16.5" customHeight="1">
      <c r="A258" s="43" t="s">
        <v>0</v>
      </c>
      <c r="B258" s="62" t="s">
        <v>1</v>
      </c>
      <c r="C258" s="62" t="s">
        <v>90</v>
      </c>
      <c r="D258" s="62" t="s">
        <v>91</v>
      </c>
      <c r="E258" s="62" t="s">
        <v>92</v>
      </c>
      <c r="F258" s="62" t="s">
        <v>93</v>
      </c>
      <c r="G258" s="62" t="s">
        <v>94</v>
      </c>
      <c r="H258" s="62" t="s">
        <v>95</v>
      </c>
      <c r="I258" s="62" t="s">
        <v>96</v>
      </c>
      <c r="J258" s="62" t="s">
        <v>72</v>
      </c>
      <c r="K258" s="62" t="s">
        <v>89</v>
      </c>
      <c r="L258" s="62" t="s">
        <v>74</v>
      </c>
      <c r="M258" s="64" t="s">
        <v>73</v>
      </c>
    </row>
    <row r="259" spans="1:13" ht="16.5" customHeight="1">
      <c r="A259" s="91" t="str">
        <f>O20</f>
        <v>18</v>
      </c>
      <c r="B259" s="45">
        <f>P20</f>
        <v>0</v>
      </c>
      <c r="C259" s="46">
        <f>R20</f>
        <v>0</v>
      </c>
      <c r="D259" s="46">
        <f t="shared" ref="D259:M259" si="29">S20</f>
        <v>0</v>
      </c>
      <c r="E259" s="46">
        <f t="shared" si="29"/>
        <v>0</v>
      </c>
      <c r="F259" s="46">
        <f t="shared" si="29"/>
        <v>0</v>
      </c>
      <c r="G259" s="46">
        <f t="shared" si="29"/>
        <v>0</v>
      </c>
      <c r="H259" s="46">
        <f t="shared" si="29"/>
        <v>0</v>
      </c>
      <c r="I259" s="46">
        <f t="shared" si="29"/>
        <v>0</v>
      </c>
      <c r="J259" s="125" t="e">
        <f t="shared" si="29"/>
        <v>#DIV/0!</v>
      </c>
      <c r="K259" s="47">
        <f t="shared" si="29"/>
        <v>0</v>
      </c>
      <c r="L259" s="90">
        <f t="shared" si="29"/>
        <v>1</v>
      </c>
      <c r="M259" s="58">
        <f t="shared" si="29"/>
        <v>0</v>
      </c>
    </row>
    <row r="260" spans="1:13" ht="16.5" customHeight="1">
      <c r="A260" s="91"/>
      <c r="B260" s="45"/>
      <c r="C260" s="45"/>
      <c r="D260" s="45"/>
      <c r="E260" s="45"/>
      <c r="F260" s="45"/>
      <c r="G260" s="45"/>
      <c r="H260" s="45"/>
      <c r="I260" s="45"/>
      <c r="J260" s="52"/>
      <c r="K260" s="45"/>
      <c r="L260" s="45"/>
      <c r="M260" s="92"/>
    </row>
    <row r="261" spans="1:13" ht="16.5" customHeight="1">
      <c r="A261" s="91"/>
      <c r="B261" s="45" t="s">
        <v>58</v>
      </c>
      <c r="C261" s="45">
        <f>$R$38</f>
        <v>0</v>
      </c>
      <c r="D261" s="45">
        <f>$S$38</f>
        <v>0</v>
      </c>
      <c r="E261" s="45">
        <f>$T$38</f>
        <v>0</v>
      </c>
      <c r="F261" s="45">
        <f>$U$38</f>
        <v>0</v>
      </c>
      <c r="G261" s="45">
        <f>$V$38</f>
        <v>0</v>
      </c>
      <c r="H261" s="45">
        <f>$W$38</f>
        <v>0</v>
      </c>
      <c r="I261" s="45">
        <f>$X$38</f>
        <v>0</v>
      </c>
      <c r="J261" s="52">
        <f>$Y$38</f>
        <v>0</v>
      </c>
      <c r="K261" s="45"/>
      <c r="L261" s="45"/>
      <c r="M261" s="92"/>
    </row>
    <row r="262" spans="1:13" ht="16.5" customHeight="1">
      <c r="A262" s="91"/>
      <c r="B262" s="45" t="s">
        <v>59</v>
      </c>
      <c r="C262" s="45">
        <f>$R$39</f>
        <v>0</v>
      </c>
      <c r="D262" s="45">
        <f>$S$39</f>
        <v>0</v>
      </c>
      <c r="E262" s="45">
        <f>$T$39</f>
        <v>0</v>
      </c>
      <c r="F262" s="45">
        <f>$U$39</f>
        <v>0</v>
      </c>
      <c r="G262" s="45">
        <f>$V$39</f>
        <v>0</v>
      </c>
      <c r="H262" s="45">
        <f>$W$39</f>
        <v>0</v>
      </c>
      <c r="I262" s="45">
        <f>$X$39</f>
        <v>0</v>
      </c>
      <c r="J262" s="52">
        <f>$Y$39</f>
        <v>0</v>
      </c>
      <c r="K262" s="45"/>
      <c r="L262" s="45"/>
      <c r="M262" s="92"/>
    </row>
    <row r="263" spans="1:13" ht="16.5" customHeight="1">
      <c r="A263" s="91"/>
      <c r="B263" s="45" t="s">
        <v>60</v>
      </c>
      <c r="C263" s="45">
        <f>$R$40</f>
        <v>0</v>
      </c>
      <c r="D263" s="45">
        <f>$S$40</f>
        <v>0</v>
      </c>
      <c r="E263" s="45">
        <f>$T$40</f>
        <v>0</v>
      </c>
      <c r="F263" s="45">
        <f>$U$40</f>
        <v>0</v>
      </c>
      <c r="G263" s="45">
        <f>$V$40</f>
        <v>0</v>
      </c>
      <c r="H263" s="45">
        <f>$W$40</f>
        <v>0</v>
      </c>
      <c r="I263" s="45">
        <f>$X$40</f>
        <v>0</v>
      </c>
      <c r="J263" s="52">
        <f>$Y$40</f>
        <v>0</v>
      </c>
      <c r="K263" s="45"/>
      <c r="L263" s="45"/>
      <c r="M263" s="92"/>
    </row>
    <row r="264" spans="1:13" ht="16.5" customHeight="1">
      <c r="A264" s="91"/>
      <c r="B264" s="45" t="s">
        <v>61</v>
      </c>
      <c r="C264" s="45">
        <f>$R$41</f>
        <v>0</v>
      </c>
      <c r="D264" s="45">
        <f>$S$41</f>
        <v>0</v>
      </c>
      <c r="E264" s="45">
        <f>$T$41</f>
        <v>0</v>
      </c>
      <c r="F264" s="45">
        <f>$U$41</f>
        <v>0</v>
      </c>
      <c r="G264" s="45">
        <f>$V$41</f>
        <v>0</v>
      </c>
      <c r="H264" s="45">
        <f>$W$41</f>
        <v>0</v>
      </c>
      <c r="I264" s="45">
        <f>$X$41</f>
        <v>0</v>
      </c>
      <c r="J264" s="52">
        <f>$Y$41</f>
        <v>0</v>
      </c>
      <c r="K264" s="45"/>
      <c r="L264" s="45"/>
      <c r="M264" s="92"/>
    </row>
    <row r="265" spans="1:13" ht="16.5" customHeight="1">
      <c r="A265" s="91"/>
      <c r="B265" s="45" t="s">
        <v>103</v>
      </c>
      <c r="C265" s="45">
        <f>$R$42</f>
        <v>0</v>
      </c>
      <c r="D265" s="45">
        <f>$S$42</f>
        <v>0</v>
      </c>
      <c r="E265" s="45">
        <f>$T$42</f>
        <v>0</v>
      </c>
      <c r="F265" s="45">
        <f>$U$42</f>
        <v>0</v>
      </c>
      <c r="G265" s="45">
        <f>$V$42</f>
        <v>0</v>
      </c>
      <c r="H265" s="45">
        <f>$W$42</f>
        <v>0</v>
      </c>
      <c r="I265" s="45">
        <f>$X$42</f>
        <v>0</v>
      </c>
      <c r="J265" s="52">
        <f>$Y$42</f>
        <v>0</v>
      </c>
      <c r="K265" s="45"/>
      <c r="L265" s="45"/>
      <c r="M265" s="92"/>
    </row>
    <row r="266" spans="1:13" ht="16.5" customHeight="1">
      <c r="A266" s="91"/>
      <c r="B266" s="45" t="s">
        <v>62</v>
      </c>
      <c r="C266" s="45">
        <f>$R$43</f>
        <v>0</v>
      </c>
      <c r="D266" s="45">
        <f>$S$43</f>
        <v>0</v>
      </c>
      <c r="E266" s="45">
        <f>$T$43</f>
        <v>0</v>
      </c>
      <c r="F266" s="45">
        <f>$U$43</f>
        <v>0</v>
      </c>
      <c r="G266" s="45">
        <f>$V$43</f>
        <v>0</v>
      </c>
      <c r="H266" s="45">
        <f>$W$43</f>
        <v>0</v>
      </c>
      <c r="I266" s="45">
        <f>$X$43</f>
        <v>0</v>
      </c>
      <c r="J266" s="96">
        <f>$Y$43</f>
        <v>0</v>
      </c>
      <c r="K266" s="45"/>
      <c r="L266" s="45"/>
      <c r="M266" s="92"/>
    </row>
    <row r="267" spans="1:13" ht="16.5" customHeight="1">
      <c r="A267" s="91"/>
      <c r="B267" s="45" t="s">
        <v>63</v>
      </c>
      <c r="C267" s="45" t="e">
        <f>$R$44</f>
        <v>#DIV/0!</v>
      </c>
      <c r="D267" s="45" t="e">
        <f>$S$44</f>
        <v>#DIV/0!</v>
      </c>
      <c r="E267" s="45" t="e">
        <f>$T$44</f>
        <v>#DIV/0!</v>
      </c>
      <c r="F267" s="45" t="e">
        <f>$U$44</f>
        <v>#DIV/0!</v>
      </c>
      <c r="G267" s="45" t="e">
        <f>$V$44</f>
        <v>#DIV/0!</v>
      </c>
      <c r="H267" s="45" t="e">
        <f>$W$44</f>
        <v>#DIV/0!</v>
      </c>
      <c r="I267" s="94" t="e">
        <f>$X$44</f>
        <v>#DIV/0!</v>
      </c>
      <c r="J267" s="96" t="s">
        <v>97</v>
      </c>
      <c r="K267" s="129"/>
      <c r="L267" s="129"/>
      <c r="M267" s="130"/>
    </row>
    <row r="268" spans="1:13" ht="16.5" customHeight="1" thickBot="1">
      <c r="A268" s="93"/>
      <c r="B268" s="73" t="s">
        <v>64</v>
      </c>
      <c r="C268" s="73" t="e">
        <f>$R$45</f>
        <v>#DIV/0!</v>
      </c>
      <c r="D268" s="73" t="e">
        <f>$S$45</f>
        <v>#DIV/0!</v>
      </c>
      <c r="E268" s="73" t="e">
        <f>$T$45</f>
        <v>#DIV/0!</v>
      </c>
      <c r="F268" s="73" t="e">
        <f>$U$45</f>
        <v>#DIV/0!</v>
      </c>
      <c r="G268" s="73" t="e">
        <f>$V$45</f>
        <v>#DIV/0!</v>
      </c>
      <c r="H268" s="73" t="e">
        <f>$W$45</f>
        <v>#DIV/0!</v>
      </c>
      <c r="I268" s="95" t="e">
        <f>$X$45</f>
        <v>#DIV/0!</v>
      </c>
      <c r="J268" s="97" t="s">
        <v>98</v>
      </c>
      <c r="K268" s="131"/>
      <c r="L268" s="131"/>
      <c r="M268" s="132"/>
    </row>
    <row r="269" spans="1:13" ht="16.5" customHeight="1">
      <c r="A269" s="41"/>
      <c r="C269" s="41"/>
      <c r="D269" s="41"/>
      <c r="E269" s="41"/>
      <c r="F269" s="41"/>
      <c r="G269" s="41"/>
      <c r="H269" s="41"/>
      <c r="I269" s="41"/>
      <c r="K269" s="41"/>
      <c r="L269" s="41"/>
      <c r="M269" s="42"/>
    </row>
    <row r="270" spans="1:13" ht="16.5" customHeight="1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9"/>
    </row>
    <row r="271" spans="1:13" ht="16.5" customHeight="1">
      <c r="A271" s="133" t="str">
        <f>$A$1</f>
        <v>嘉義縣立嘉新國民中學○○下學期第一次期中考</v>
      </c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</row>
    <row r="272" spans="1:13" ht="16.5" customHeight="1" thickBo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2"/>
    </row>
    <row r="273" spans="1:13" ht="16.5" customHeight="1">
      <c r="A273" s="43" t="s">
        <v>0</v>
      </c>
      <c r="B273" s="62" t="s">
        <v>1</v>
      </c>
      <c r="C273" s="62" t="s">
        <v>90</v>
      </c>
      <c r="D273" s="62" t="s">
        <v>91</v>
      </c>
      <c r="E273" s="62" t="s">
        <v>92</v>
      </c>
      <c r="F273" s="62" t="s">
        <v>93</v>
      </c>
      <c r="G273" s="62" t="s">
        <v>94</v>
      </c>
      <c r="H273" s="62" t="s">
        <v>95</v>
      </c>
      <c r="I273" s="62" t="s">
        <v>96</v>
      </c>
      <c r="J273" s="62" t="s">
        <v>72</v>
      </c>
      <c r="K273" s="62" t="s">
        <v>89</v>
      </c>
      <c r="L273" s="62" t="s">
        <v>74</v>
      </c>
      <c r="M273" s="64" t="s">
        <v>73</v>
      </c>
    </row>
    <row r="274" spans="1:13" ht="16.5" customHeight="1">
      <c r="A274" s="91" t="str">
        <f>O21</f>
        <v>19</v>
      </c>
      <c r="B274" s="45">
        <f>P21</f>
        <v>0</v>
      </c>
      <c r="C274" s="46">
        <f>R21</f>
        <v>0</v>
      </c>
      <c r="D274" s="46">
        <f t="shared" ref="D274:M274" si="30">S21</f>
        <v>0</v>
      </c>
      <c r="E274" s="46">
        <f t="shared" si="30"/>
        <v>0</v>
      </c>
      <c r="F274" s="46">
        <f t="shared" si="30"/>
        <v>0</v>
      </c>
      <c r="G274" s="46">
        <f t="shared" si="30"/>
        <v>0</v>
      </c>
      <c r="H274" s="46">
        <f t="shared" si="30"/>
        <v>0</v>
      </c>
      <c r="I274" s="46">
        <f t="shared" si="30"/>
        <v>0</v>
      </c>
      <c r="J274" s="125" t="e">
        <f t="shared" si="30"/>
        <v>#DIV/0!</v>
      </c>
      <c r="K274" s="47">
        <f t="shared" si="30"/>
        <v>0</v>
      </c>
      <c r="L274" s="90">
        <f t="shared" si="30"/>
        <v>1</v>
      </c>
      <c r="M274" s="58">
        <f t="shared" si="30"/>
        <v>0</v>
      </c>
    </row>
    <row r="275" spans="1:13" ht="16.5" customHeight="1">
      <c r="A275" s="91"/>
      <c r="B275" s="45"/>
      <c r="C275" s="45"/>
      <c r="D275" s="45"/>
      <c r="E275" s="45"/>
      <c r="F275" s="45"/>
      <c r="G275" s="45"/>
      <c r="H275" s="45"/>
      <c r="I275" s="45"/>
      <c r="J275" s="52"/>
      <c r="K275" s="45"/>
      <c r="L275" s="45"/>
      <c r="M275" s="92"/>
    </row>
    <row r="276" spans="1:13" ht="16.5" customHeight="1">
      <c r="A276" s="91"/>
      <c r="B276" s="45" t="s">
        <v>58</v>
      </c>
      <c r="C276" s="45">
        <f>$R$38</f>
        <v>0</v>
      </c>
      <c r="D276" s="45">
        <f>$S$38</f>
        <v>0</v>
      </c>
      <c r="E276" s="45">
        <f>$T$38</f>
        <v>0</v>
      </c>
      <c r="F276" s="45">
        <f>$U$38</f>
        <v>0</v>
      </c>
      <c r="G276" s="45">
        <f>$V$38</f>
        <v>0</v>
      </c>
      <c r="H276" s="45">
        <f>$W$38</f>
        <v>0</v>
      </c>
      <c r="I276" s="45">
        <f>$X$38</f>
        <v>0</v>
      </c>
      <c r="J276" s="52">
        <f>$Y$38</f>
        <v>0</v>
      </c>
      <c r="K276" s="45"/>
      <c r="L276" s="45"/>
      <c r="M276" s="92"/>
    </row>
    <row r="277" spans="1:13" ht="16.5" customHeight="1">
      <c r="A277" s="91"/>
      <c r="B277" s="45" t="s">
        <v>59</v>
      </c>
      <c r="C277" s="45">
        <f>$R$39</f>
        <v>0</v>
      </c>
      <c r="D277" s="45">
        <f>$S$39</f>
        <v>0</v>
      </c>
      <c r="E277" s="45">
        <f>$T$39</f>
        <v>0</v>
      </c>
      <c r="F277" s="45">
        <f>$U$39</f>
        <v>0</v>
      </c>
      <c r="G277" s="45">
        <f>$V$39</f>
        <v>0</v>
      </c>
      <c r="H277" s="45">
        <f>$W$39</f>
        <v>0</v>
      </c>
      <c r="I277" s="45">
        <f>$X$39</f>
        <v>0</v>
      </c>
      <c r="J277" s="52">
        <f>$Y$39</f>
        <v>0</v>
      </c>
      <c r="K277" s="45"/>
      <c r="L277" s="45"/>
      <c r="M277" s="92"/>
    </row>
    <row r="278" spans="1:13" ht="16.5" customHeight="1">
      <c r="A278" s="91"/>
      <c r="B278" s="45" t="s">
        <v>60</v>
      </c>
      <c r="C278" s="45">
        <f>$R$40</f>
        <v>0</v>
      </c>
      <c r="D278" s="45">
        <f>$S$40</f>
        <v>0</v>
      </c>
      <c r="E278" s="45">
        <f>$T$40</f>
        <v>0</v>
      </c>
      <c r="F278" s="45">
        <f>$U$40</f>
        <v>0</v>
      </c>
      <c r="G278" s="45">
        <f>$V$40</f>
        <v>0</v>
      </c>
      <c r="H278" s="45">
        <f>$W$40</f>
        <v>0</v>
      </c>
      <c r="I278" s="45">
        <f>$X$40</f>
        <v>0</v>
      </c>
      <c r="J278" s="52">
        <f>$Y$40</f>
        <v>0</v>
      </c>
      <c r="K278" s="45"/>
      <c r="L278" s="45"/>
      <c r="M278" s="92"/>
    </row>
    <row r="279" spans="1:13" ht="16.5" customHeight="1">
      <c r="A279" s="91"/>
      <c r="B279" s="45" t="s">
        <v>61</v>
      </c>
      <c r="C279" s="45">
        <f>$R$41</f>
        <v>0</v>
      </c>
      <c r="D279" s="45">
        <f>$S$41</f>
        <v>0</v>
      </c>
      <c r="E279" s="45">
        <f>$T$41</f>
        <v>0</v>
      </c>
      <c r="F279" s="45">
        <f>$U$41</f>
        <v>0</v>
      </c>
      <c r="G279" s="45">
        <f>$V$41</f>
        <v>0</v>
      </c>
      <c r="H279" s="45">
        <f>$W$41</f>
        <v>0</v>
      </c>
      <c r="I279" s="45">
        <f>$X$41</f>
        <v>0</v>
      </c>
      <c r="J279" s="52">
        <f>$Y$41</f>
        <v>0</v>
      </c>
      <c r="K279" s="45"/>
      <c r="L279" s="45"/>
      <c r="M279" s="92"/>
    </row>
    <row r="280" spans="1:13" ht="16.5" customHeight="1">
      <c r="A280" s="91"/>
      <c r="B280" s="45" t="s">
        <v>103</v>
      </c>
      <c r="C280" s="45">
        <f>$R$42</f>
        <v>0</v>
      </c>
      <c r="D280" s="45">
        <f>$S$42</f>
        <v>0</v>
      </c>
      <c r="E280" s="45">
        <f>$T$42</f>
        <v>0</v>
      </c>
      <c r="F280" s="45">
        <f>$U$42</f>
        <v>0</v>
      </c>
      <c r="G280" s="45">
        <f>$V$42</f>
        <v>0</v>
      </c>
      <c r="H280" s="45">
        <f>$W$42</f>
        <v>0</v>
      </c>
      <c r="I280" s="45">
        <f>$X$42</f>
        <v>0</v>
      </c>
      <c r="J280" s="52">
        <f>$Y$42</f>
        <v>0</v>
      </c>
      <c r="K280" s="45"/>
      <c r="L280" s="45"/>
      <c r="M280" s="92"/>
    </row>
    <row r="281" spans="1:13" ht="16.5" customHeight="1">
      <c r="A281" s="91"/>
      <c r="B281" s="45" t="s">
        <v>62</v>
      </c>
      <c r="C281" s="45">
        <f>$R$43</f>
        <v>0</v>
      </c>
      <c r="D281" s="45">
        <f>$S$43</f>
        <v>0</v>
      </c>
      <c r="E281" s="45">
        <f>$T$43</f>
        <v>0</v>
      </c>
      <c r="F281" s="45">
        <f>$U$43</f>
        <v>0</v>
      </c>
      <c r="G281" s="45">
        <f>$V$43</f>
        <v>0</v>
      </c>
      <c r="H281" s="45">
        <f>$W$43</f>
        <v>0</v>
      </c>
      <c r="I281" s="45">
        <f>$X$43</f>
        <v>0</v>
      </c>
      <c r="J281" s="96">
        <f>$Y$43</f>
        <v>0</v>
      </c>
      <c r="K281" s="45"/>
      <c r="L281" s="45"/>
      <c r="M281" s="92"/>
    </row>
    <row r="282" spans="1:13" ht="16.5" customHeight="1">
      <c r="A282" s="91"/>
      <c r="B282" s="45" t="s">
        <v>63</v>
      </c>
      <c r="C282" s="45" t="e">
        <f>$R$44</f>
        <v>#DIV/0!</v>
      </c>
      <c r="D282" s="45" t="e">
        <f>$S$44</f>
        <v>#DIV/0!</v>
      </c>
      <c r="E282" s="45" t="e">
        <f>$T$44</f>
        <v>#DIV/0!</v>
      </c>
      <c r="F282" s="45" t="e">
        <f>$U$44</f>
        <v>#DIV/0!</v>
      </c>
      <c r="G282" s="45" t="e">
        <f>$V$44</f>
        <v>#DIV/0!</v>
      </c>
      <c r="H282" s="45" t="e">
        <f>$W$44</f>
        <v>#DIV/0!</v>
      </c>
      <c r="I282" s="94" t="e">
        <f>$X$44</f>
        <v>#DIV/0!</v>
      </c>
      <c r="J282" s="96" t="s">
        <v>97</v>
      </c>
      <c r="K282" s="129"/>
      <c r="L282" s="129"/>
      <c r="M282" s="130"/>
    </row>
    <row r="283" spans="1:13" ht="16.5" customHeight="1" thickBot="1">
      <c r="A283" s="93"/>
      <c r="B283" s="73" t="s">
        <v>64</v>
      </c>
      <c r="C283" s="73" t="e">
        <f>$R$45</f>
        <v>#DIV/0!</v>
      </c>
      <c r="D283" s="73" t="e">
        <f>$S$45</f>
        <v>#DIV/0!</v>
      </c>
      <c r="E283" s="73" t="e">
        <f>$T$45</f>
        <v>#DIV/0!</v>
      </c>
      <c r="F283" s="73" t="e">
        <f>$U$45</f>
        <v>#DIV/0!</v>
      </c>
      <c r="G283" s="73" t="e">
        <f>$V$45</f>
        <v>#DIV/0!</v>
      </c>
      <c r="H283" s="73" t="e">
        <f>$W$45</f>
        <v>#DIV/0!</v>
      </c>
      <c r="I283" s="95" t="e">
        <f>$X$45</f>
        <v>#DIV/0!</v>
      </c>
      <c r="J283" s="97" t="s">
        <v>98</v>
      </c>
      <c r="K283" s="131"/>
      <c r="L283" s="131"/>
      <c r="M283" s="132"/>
    </row>
    <row r="284" spans="1:13" ht="16.5" customHeight="1">
      <c r="A284" s="41"/>
      <c r="C284" s="41"/>
      <c r="D284" s="41"/>
      <c r="E284" s="41"/>
      <c r="F284" s="41"/>
      <c r="G284" s="41"/>
      <c r="H284" s="41"/>
      <c r="I284" s="41"/>
      <c r="K284" s="41"/>
      <c r="L284" s="41"/>
      <c r="M284" s="42"/>
    </row>
    <row r="285" spans="1:13" ht="16.5" customHeight="1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9"/>
    </row>
    <row r="286" spans="1:13" ht="16.5" customHeight="1">
      <c r="A286" s="133" t="str">
        <f>$A$1</f>
        <v>嘉義縣立嘉新國民中學○○下學期第一次期中考</v>
      </c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</row>
    <row r="287" spans="1:13" ht="16.5" customHeight="1" thickBo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2"/>
    </row>
    <row r="288" spans="1:13" ht="16.5" customHeight="1">
      <c r="A288" s="43" t="s">
        <v>0</v>
      </c>
      <c r="B288" s="62" t="s">
        <v>1</v>
      </c>
      <c r="C288" s="62" t="s">
        <v>90</v>
      </c>
      <c r="D288" s="62" t="s">
        <v>91</v>
      </c>
      <c r="E288" s="62" t="s">
        <v>92</v>
      </c>
      <c r="F288" s="62" t="s">
        <v>93</v>
      </c>
      <c r="G288" s="62" t="s">
        <v>94</v>
      </c>
      <c r="H288" s="62" t="s">
        <v>95</v>
      </c>
      <c r="I288" s="62" t="s">
        <v>96</v>
      </c>
      <c r="J288" s="62" t="s">
        <v>72</v>
      </c>
      <c r="K288" s="62" t="s">
        <v>89</v>
      </c>
      <c r="L288" s="62" t="s">
        <v>74</v>
      </c>
      <c r="M288" s="64" t="s">
        <v>73</v>
      </c>
    </row>
    <row r="289" spans="1:13" ht="16.5" customHeight="1">
      <c r="A289" s="91" t="str">
        <f>O22</f>
        <v>20</v>
      </c>
      <c r="B289" s="45">
        <f>P22</f>
        <v>0</v>
      </c>
      <c r="C289" s="46">
        <f>R22</f>
        <v>0</v>
      </c>
      <c r="D289" s="46">
        <f t="shared" ref="D289:M289" si="31">S22</f>
        <v>0</v>
      </c>
      <c r="E289" s="46">
        <f t="shared" si="31"/>
        <v>0</v>
      </c>
      <c r="F289" s="46">
        <f t="shared" si="31"/>
        <v>0</v>
      </c>
      <c r="G289" s="46">
        <f t="shared" si="31"/>
        <v>0</v>
      </c>
      <c r="H289" s="46">
        <f t="shared" si="31"/>
        <v>0</v>
      </c>
      <c r="I289" s="46">
        <f t="shared" si="31"/>
        <v>0</v>
      </c>
      <c r="J289" s="125" t="e">
        <f t="shared" si="31"/>
        <v>#DIV/0!</v>
      </c>
      <c r="K289" s="47">
        <f t="shared" si="31"/>
        <v>0</v>
      </c>
      <c r="L289" s="90">
        <f t="shared" si="31"/>
        <v>1</v>
      </c>
      <c r="M289" s="58">
        <f t="shared" si="31"/>
        <v>0</v>
      </c>
    </row>
    <row r="290" spans="1:13" ht="16.5" customHeight="1">
      <c r="A290" s="91"/>
      <c r="B290" s="45"/>
      <c r="C290" s="45"/>
      <c r="D290" s="45"/>
      <c r="E290" s="45"/>
      <c r="F290" s="45"/>
      <c r="G290" s="45"/>
      <c r="H290" s="45"/>
      <c r="I290" s="45"/>
      <c r="J290" s="52"/>
      <c r="K290" s="45"/>
      <c r="L290" s="45"/>
      <c r="M290" s="92"/>
    </row>
    <row r="291" spans="1:13" ht="16.5" customHeight="1">
      <c r="A291" s="91"/>
      <c r="B291" s="45" t="s">
        <v>58</v>
      </c>
      <c r="C291" s="45">
        <f>$R$38</f>
        <v>0</v>
      </c>
      <c r="D291" s="45">
        <f>$S$38</f>
        <v>0</v>
      </c>
      <c r="E291" s="45">
        <f>$T$38</f>
        <v>0</v>
      </c>
      <c r="F291" s="45">
        <f>$U$38</f>
        <v>0</v>
      </c>
      <c r="G291" s="45">
        <f>$V$38</f>
        <v>0</v>
      </c>
      <c r="H291" s="45">
        <f>$W$38</f>
        <v>0</v>
      </c>
      <c r="I291" s="45">
        <f>$X$38</f>
        <v>0</v>
      </c>
      <c r="J291" s="52">
        <f>$Y$38</f>
        <v>0</v>
      </c>
      <c r="K291" s="45"/>
      <c r="L291" s="45"/>
      <c r="M291" s="92"/>
    </row>
    <row r="292" spans="1:13" ht="16.5" customHeight="1">
      <c r="A292" s="91"/>
      <c r="B292" s="45" t="s">
        <v>59</v>
      </c>
      <c r="C292" s="45">
        <f>$R$39</f>
        <v>0</v>
      </c>
      <c r="D292" s="45">
        <f>$S$39</f>
        <v>0</v>
      </c>
      <c r="E292" s="45">
        <f>$T$39</f>
        <v>0</v>
      </c>
      <c r="F292" s="45">
        <f>$U$39</f>
        <v>0</v>
      </c>
      <c r="G292" s="45">
        <f>$V$39</f>
        <v>0</v>
      </c>
      <c r="H292" s="45">
        <f>$W$39</f>
        <v>0</v>
      </c>
      <c r="I292" s="45">
        <f>$X$39</f>
        <v>0</v>
      </c>
      <c r="J292" s="52">
        <f>$Y$39</f>
        <v>0</v>
      </c>
      <c r="K292" s="45"/>
      <c r="L292" s="45"/>
      <c r="M292" s="92"/>
    </row>
    <row r="293" spans="1:13" ht="16.5" customHeight="1">
      <c r="A293" s="91"/>
      <c r="B293" s="45" t="s">
        <v>60</v>
      </c>
      <c r="C293" s="45">
        <f>$R$40</f>
        <v>0</v>
      </c>
      <c r="D293" s="45">
        <f>$S$40</f>
        <v>0</v>
      </c>
      <c r="E293" s="45">
        <f>$T$40</f>
        <v>0</v>
      </c>
      <c r="F293" s="45">
        <f>$U$40</f>
        <v>0</v>
      </c>
      <c r="G293" s="45">
        <f>$V$40</f>
        <v>0</v>
      </c>
      <c r="H293" s="45">
        <f>$W$40</f>
        <v>0</v>
      </c>
      <c r="I293" s="45">
        <f>$X$40</f>
        <v>0</v>
      </c>
      <c r="J293" s="52">
        <f>$Y$40</f>
        <v>0</v>
      </c>
      <c r="K293" s="45"/>
      <c r="L293" s="45"/>
      <c r="M293" s="92"/>
    </row>
    <row r="294" spans="1:13" ht="16.5" customHeight="1">
      <c r="A294" s="91"/>
      <c r="B294" s="45" t="s">
        <v>61</v>
      </c>
      <c r="C294" s="45">
        <f>$R$41</f>
        <v>0</v>
      </c>
      <c r="D294" s="45">
        <f>$S$41</f>
        <v>0</v>
      </c>
      <c r="E294" s="45">
        <f>$T$41</f>
        <v>0</v>
      </c>
      <c r="F294" s="45">
        <f>$U$41</f>
        <v>0</v>
      </c>
      <c r="G294" s="45">
        <f>$V$41</f>
        <v>0</v>
      </c>
      <c r="H294" s="45">
        <f>$W$41</f>
        <v>0</v>
      </c>
      <c r="I294" s="45">
        <f>$X$41</f>
        <v>0</v>
      </c>
      <c r="J294" s="52">
        <f>$Y$41</f>
        <v>0</v>
      </c>
      <c r="K294" s="45"/>
      <c r="L294" s="45"/>
      <c r="M294" s="92"/>
    </row>
    <row r="295" spans="1:13" ht="16.5" customHeight="1">
      <c r="A295" s="91"/>
      <c r="B295" s="45" t="s">
        <v>103</v>
      </c>
      <c r="C295" s="45">
        <f>$R$42</f>
        <v>0</v>
      </c>
      <c r="D295" s="45">
        <f>$S$42</f>
        <v>0</v>
      </c>
      <c r="E295" s="45">
        <f>$T$42</f>
        <v>0</v>
      </c>
      <c r="F295" s="45">
        <f>$U$42</f>
        <v>0</v>
      </c>
      <c r="G295" s="45">
        <f>$V$42</f>
        <v>0</v>
      </c>
      <c r="H295" s="45">
        <f>$W$42</f>
        <v>0</v>
      </c>
      <c r="I295" s="45">
        <f>$X$42</f>
        <v>0</v>
      </c>
      <c r="J295" s="52">
        <f>$Y$42</f>
        <v>0</v>
      </c>
      <c r="K295" s="45"/>
      <c r="L295" s="45"/>
      <c r="M295" s="92"/>
    </row>
    <row r="296" spans="1:13" ht="16.5" customHeight="1">
      <c r="A296" s="91"/>
      <c r="B296" s="45" t="s">
        <v>62</v>
      </c>
      <c r="C296" s="45">
        <f>$R$43</f>
        <v>0</v>
      </c>
      <c r="D296" s="45">
        <f>$S$43</f>
        <v>0</v>
      </c>
      <c r="E296" s="45">
        <f>$T$43</f>
        <v>0</v>
      </c>
      <c r="F296" s="45">
        <f>$U$43</f>
        <v>0</v>
      </c>
      <c r="G296" s="45">
        <f>$V$43</f>
        <v>0</v>
      </c>
      <c r="H296" s="45">
        <f>$W$43</f>
        <v>0</v>
      </c>
      <c r="I296" s="45">
        <f>$X$43</f>
        <v>0</v>
      </c>
      <c r="J296" s="96">
        <f>$Y$43</f>
        <v>0</v>
      </c>
      <c r="K296" s="45"/>
      <c r="L296" s="45"/>
      <c r="M296" s="92"/>
    </row>
    <row r="297" spans="1:13" ht="16.5" customHeight="1">
      <c r="A297" s="91"/>
      <c r="B297" s="45" t="s">
        <v>63</v>
      </c>
      <c r="C297" s="45" t="e">
        <f>$R$44</f>
        <v>#DIV/0!</v>
      </c>
      <c r="D297" s="45" t="e">
        <f>$S$44</f>
        <v>#DIV/0!</v>
      </c>
      <c r="E297" s="45" t="e">
        <f>$T$44</f>
        <v>#DIV/0!</v>
      </c>
      <c r="F297" s="45" t="e">
        <f>$U$44</f>
        <v>#DIV/0!</v>
      </c>
      <c r="G297" s="45" t="e">
        <f>$V$44</f>
        <v>#DIV/0!</v>
      </c>
      <c r="H297" s="45" t="e">
        <f>$W$44</f>
        <v>#DIV/0!</v>
      </c>
      <c r="I297" s="94" t="e">
        <f>$X$44</f>
        <v>#DIV/0!</v>
      </c>
      <c r="J297" s="96" t="s">
        <v>97</v>
      </c>
      <c r="K297" s="129"/>
      <c r="L297" s="129"/>
      <c r="M297" s="130"/>
    </row>
    <row r="298" spans="1:13" ht="16.5" customHeight="1" thickBot="1">
      <c r="A298" s="93"/>
      <c r="B298" s="73" t="s">
        <v>64</v>
      </c>
      <c r="C298" s="73" t="e">
        <f>$R$45</f>
        <v>#DIV/0!</v>
      </c>
      <c r="D298" s="73" t="e">
        <f>$S$45</f>
        <v>#DIV/0!</v>
      </c>
      <c r="E298" s="73" t="e">
        <f>$T$45</f>
        <v>#DIV/0!</v>
      </c>
      <c r="F298" s="73" t="e">
        <f>$U$45</f>
        <v>#DIV/0!</v>
      </c>
      <c r="G298" s="73" t="e">
        <f>$V$45</f>
        <v>#DIV/0!</v>
      </c>
      <c r="H298" s="73" t="e">
        <f>$W$45</f>
        <v>#DIV/0!</v>
      </c>
      <c r="I298" s="95" t="e">
        <f>$X$45</f>
        <v>#DIV/0!</v>
      </c>
      <c r="J298" s="97" t="s">
        <v>98</v>
      </c>
      <c r="K298" s="131"/>
      <c r="L298" s="131"/>
      <c r="M298" s="132"/>
    </row>
    <row r="299" spans="1:13" ht="16.5" customHeight="1">
      <c r="A299" s="41"/>
      <c r="C299" s="41"/>
      <c r="D299" s="41"/>
      <c r="E299" s="41"/>
      <c r="F299" s="41"/>
      <c r="G299" s="41"/>
      <c r="H299" s="41"/>
      <c r="I299" s="41"/>
      <c r="K299" s="41"/>
      <c r="L299" s="41"/>
      <c r="M299" s="42"/>
    </row>
    <row r="300" spans="1:13" ht="16.5" customHeight="1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9"/>
    </row>
    <row r="301" spans="1:13" ht="16.5" customHeight="1">
      <c r="A301" s="133" t="str">
        <f>$A$1</f>
        <v>嘉義縣立嘉新國民中學○○下學期第一次期中考</v>
      </c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</row>
    <row r="302" spans="1:13" ht="16.5" customHeight="1" thickBo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2"/>
    </row>
    <row r="303" spans="1:13" ht="16.5" customHeight="1">
      <c r="A303" s="43" t="s">
        <v>0</v>
      </c>
      <c r="B303" s="62" t="s">
        <v>1</v>
      </c>
      <c r="C303" s="62" t="s">
        <v>90</v>
      </c>
      <c r="D303" s="62" t="s">
        <v>91</v>
      </c>
      <c r="E303" s="62" t="s">
        <v>92</v>
      </c>
      <c r="F303" s="62" t="s">
        <v>93</v>
      </c>
      <c r="G303" s="62" t="s">
        <v>94</v>
      </c>
      <c r="H303" s="62" t="s">
        <v>95</v>
      </c>
      <c r="I303" s="62" t="s">
        <v>96</v>
      </c>
      <c r="J303" s="62" t="s">
        <v>72</v>
      </c>
      <c r="K303" s="62" t="s">
        <v>89</v>
      </c>
      <c r="L303" s="62" t="s">
        <v>74</v>
      </c>
      <c r="M303" s="64" t="s">
        <v>73</v>
      </c>
    </row>
    <row r="304" spans="1:13" ht="16.5" customHeight="1">
      <c r="A304" s="91" t="str">
        <f>O23</f>
        <v>21</v>
      </c>
      <c r="B304" s="45">
        <f>P23</f>
        <v>0</v>
      </c>
      <c r="C304" s="46">
        <f>R23</f>
        <v>0</v>
      </c>
      <c r="D304" s="46">
        <f t="shared" ref="D304:M304" si="32">S23</f>
        <v>0</v>
      </c>
      <c r="E304" s="46">
        <f t="shared" si="32"/>
        <v>0</v>
      </c>
      <c r="F304" s="46">
        <f t="shared" si="32"/>
        <v>0</v>
      </c>
      <c r="G304" s="46">
        <f t="shared" si="32"/>
        <v>0</v>
      </c>
      <c r="H304" s="46">
        <f t="shared" si="32"/>
        <v>0</v>
      </c>
      <c r="I304" s="46">
        <f t="shared" si="32"/>
        <v>0</v>
      </c>
      <c r="J304" s="125" t="e">
        <f t="shared" si="32"/>
        <v>#DIV/0!</v>
      </c>
      <c r="K304" s="47">
        <f t="shared" si="32"/>
        <v>0</v>
      </c>
      <c r="L304" s="90">
        <f t="shared" si="32"/>
        <v>1</v>
      </c>
      <c r="M304" s="58">
        <f t="shared" si="32"/>
        <v>0</v>
      </c>
    </row>
    <row r="305" spans="1:13" ht="16.5" customHeight="1">
      <c r="A305" s="91"/>
      <c r="B305" s="45"/>
      <c r="C305" s="45"/>
      <c r="D305" s="45"/>
      <c r="E305" s="45"/>
      <c r="F305" s="45"/>
      <c r="G305" s="45"/>
      <c r="H305" s="45"/>
      <c r="I305" s="45"/>
      <c r="J305" s="52"/>
      <c r="K305" s="45"/>
      <c r="L305" s="45"/>
      <c r="M305" s="92"/>
    </row>
    <row r="306" spans="1:13" ht="16.5" customHeight="1">
      <c r="A306" s="91"/>
      <c r="B306" s="45" t="s">
        <v>58</v>
      </c>
      <c r="C306" s="45">
        <f>$R$38</f>
        <v>0</v>
      </c>
      <c r="D306" s="45">
        <f>$S$38</f>
        <v>0</v>
      </c>
      <c r="E306" s="45">
        <f>$T$38</f>
        <v>0</v>
      </c>
      <c r="F306" s="45">
        <f>$U$38</f>
        <v>0</v>
      </c>
      <c r="G306" s="45">
        <f>$V$38</f>
        <v>0</v>
      </c>
      <c r="H306" s="45">
        <f>$W$38</f>
        <v>0</v>
      </c>
      <c r="I306" s="45">
        <f>$X$38</f>
        <v>0</v>
      </c>
      <c r="J306" s="52">
        <f>$Y$38</f>
        <v>0</v>
      </c>
      <c r="K306" s="45"/>
      <c r="L306" s="45"/>
      <c r="M306" s="92"/>
    </row>
    <row r="307" spans="1:13" ht="16.5" customHeight="1">
      <c r="A307" s="91"/>
      <c r="B307" s="45" t="s">
        <v>59</v>
      </c>
      <c r="C307" s="45">
        <f>$R$39</f>
        <v>0</v>
      </c>
      <c r="D307" s="45">
        <f>$S$39</f>
        <v>0</v>
      </c>
      <c r="E307" s="45">
        <f>$T$39</f>
        <v>0</v>
      </c>
      <c r="F307" s="45">
        <f>$U$39</f>
        <v>0</v>
      </c>
      <c r="G307" s="45">
        <f>$V$39</f>
        <v>0</v>
      </c>
      <c r="H307" s="45">
        <f>$W$39</f>
        <v>0</v>
      </c>
      <c r="I307" s="45">
        <f>$X$39</f>
        <v>0</v>
      </c>
      <c r="J307" s="52">
        <f>$Y$39</f>
        <v>0</v>
      </c>
      <c r="K307" s="45"/>
      <c r="L307" s="45"/>
      <c r="M307" s="92"/>
    </row>
    <row r="308" spans="1:13" ht="16.5" customHeight="1">
      <c r="A308" s="91"/>
      <c r="B308" s="45" t="s">
        <v>60</v>
      </c>
      <c r="C308" s="45">
        <f>$R$40</f>
        <v>0</v>
      </c>
      <c r="D308" s="45">
        <f>$S$40</f>
        <v>0</v>
      </c>
      <c r="E308" s="45">
        <f>$T$40</f>
        <v>0</v>
      </c>
      <c r="F308" s="45">
        <f>$U$40</f>
        <v>0</v>
      </c>
      <c r="G308" s="45">
        <f>$V$40</f>
        <v>0</v>
      </c>
      <c r="H308" s="45">
        <f>$W$40</f>
        <v>0</v>
      </c>
      <c r="I308" s="45">
        <f>$X$40</f>
        <v>0</v>
      </c>
      <c r="J308" s="52">
        <f>$Y$40</f>
        <v>0</v>
      </c>
      <c r="K308" s="45"/>
      <c r="L308" s="45"/>
      <c r="M308" s="92"/>
    </row>
    <row r="309" spans="1:13" ht="16.5" customHeight="1">
      <c r="A309" s="91"/>
      <c r="B309" s="45" t="s">
        <v>61</v>
      </c>
      <c r="C309" s="45">
        <f>$R$41</f>
        <v>0</v>
      </c>
      <c r="D309" s="45">
        <f>$S$41</f>
        <v>0</v>
      </c>
      <c r="E309" s="45">
        <f>$T$41</f>
        <v>0</v>
      </c>
      <c r="F309" s="45">
        <f>$U$41</f>
        <v>0</v>
      </c>
      <c r="G309" s="45">
        <f>$V$41</f>
        <v>0</v>
      </c>
      <c r="H309" s="45">
        <f>$W$41</f>
        <v>0</v>
      </c>
      <c r="I309" s="45">
        <f>$X$41</f>
        <v>0</v>
      </c>
      <c r="J309" s="52">
        <f>$Y$41</f>
        <v>0</v>
      </c>
      <c r="K309" s="45"/>
      <c r="L309" s="45"/>
      <c r="M309" s="92"/>
    </row>
    <row r="310" spans="1:13" ht="16.5" customHeight="1">
      <c r="A310" s="91"/>
      <c r="B310" s="45" t="s">
        <v>103</v>
      </c>
      <c r="C310" s="45">
        <f>$R$42</f>
        <v>0</v>
      </c>
      <c r="D310" s="45">
        <f>$S$42</f>
        <v>0</v>
      </c>
      <c r="E310" s="45">
        <f>$T$42</f>
        <v>0</v>
      </c>
      <c r="F310" s="45">
        <f>$U$42</f>
        <v>0</v>
      </c>
      <c r="G310" s="45">
        <f>$V$42</f>
        <v>0</v>
      </c>
      <c r="H310" s="45">
        <f>$W$42</f>
        <v>0</v>
      </c>
      <c r="I310" s="45">
        <f>$X$42</f>
        <v>0</v>
      </c>
      <c r="J310" s="52">
        <f>$Y$42</f>
        <v>0</v>
      </c>
      <c r="K310" s="45"/>
      <c r="L310" s="45"/>
      <c r="M310" s="92"/>
    </row>
    <row r="311" spans="1:13" ht="16.5" customHeight="1">
      <c r="A311" s="91"/>
      <c r="B311" s="45" t="s">
        <v>62</v>
      </c>
      <c r="C311" s="45">
        <f>$R$43</f>
        <v>0</v>
      </c>
      <c r="D311" s="45">
        <f>$S$43</f>
        <v>0</v>
      </c>
      <c r="E311" s="45">
        <f>$T$43</f>
        <v>0</v>
      </c>
      <c r="F311" s="45">
        <f>$U$43</f>
        <v>0</v>
      </c>
      <c r="G311" s="45">
        <f>$V$43</f>
        <v>0</v>
      </c>
      <c r="H311" s="45">
        <f>$W$43</f>
        <v>0</v>
      </c>
      <c r="I311" s="45">
        <f>$X$43</f>
        <v>0</v>
      </c>
      <c r="J311" s="96">
        <f>$Y$43</f>
        <v>0</v>
      </c>
      <c r="K311" s="45"/>
      <c r="L311" s="45"/>
      <c r="M311" s="92"/>
    </row>
    <row r="312" spans="1:13" ht="16.5" customHeight="1">
      <c r="A312" s="91"/>
      <c r="B312" s="45" t="s">
        <v>63</v>
      </c>
      <c r="C312" s="45" t="e">
        <f>$R$44</f>
        <v>#DIV/0!</v>
      </c>
      <c r="D312" s="45" t="e">
        <f>$S$44</f>
        <v>#DIV/0!</v>
      </c>
      <c r="E312" s="45" t="e">
        <f>$T$44</f>
        <v>#DIV/0!</v>
      </c>
      <c r="F312" s="45" t="e">
        <f>$U$44</f>
        <v>#DIV/0!</v>
      </c>
      <c r="G312" s="45" t="e">
        <f>$V$44</f>
        <v>#DIV/0!</v>
      </c>
      <c r="H312" s="45" t="e">
        <f>$W$44</f>
        <v>#DIV/0!</v>
      </c>
      <c r="I312" s="94" t="e">
        <f>$X$44</f>
        <v>#DIV/0!</v>
      </c>
      <c r="J312" s="96" t="s">
        <v>97</v>
      </c>
      <c r="K312" s="129"/>
      <c r="L312" s="129"/>
      <c r="M312" s="130"/>
    </row>
    <row r="313" spans="1:13" ht="16.5" customHeight="1" thickBot="1">
      <c r="A313" s="93"/>
      <c r="B313" s="73" t="s">
        <v>64</v>
      </c>
      <c r="C313" s="73" t="e">
        <f>$R$45</f>
        <v>#DIV/0!</v>
      </c>
      <c r="D313" s="73" t="e">
        <f>$S$45</f>
        <v>#DIV/0!</v>
      </c>
      <c r="E313" s="73" t="e">
        <f>$T$45</f>
        <v>#DIV/0!</v>
      </c>
      <c r="F313" s="73" t="e">
        <f>$U$45</f>
        <v>#DIV/0!</v>
      </c>
      <c r="G313" s="73" t="e">
        <f>$V$45</f>
        <v>#DIV/0!</v>
      </c>
      <c r="H313" s="73" t="e">
        <f>$W$45</f>
        <v>#DIV/0!</v>
      </c>
      <c r="I313" s="95" t="e">
        <f>$X$45</f>
        <v>#DIV/0!</v>
      </c>
      <c r="J313" s="97" t="s">
        <v>98</v>
      </c>
      <c r="K313" s="131"/>
      <c r="L313" s="131"/>
      <c r="M313" s="132"/>
    </row>
    <row r="314" spans="1:13" ht="16.5" customHeight="1">
      <c r="A314" s="41"/>
      <c r="C314" s="41"/>
      <c r="D314" s="41"/>
      <c r="E314" s="41"/>
      <c r="F314" s="41"/>
      <c r="G314" s="41"/>
      <c r="H314" s="41"/>
      <c r="I314" s="41"/>
      <c r="K314" s="41"/>
      <c r="L314" s="41"/>
      <c r="M314" s="42"/>
    </row>
    <row r="315" spans="1:13" ht="16.5" customHeight="1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9"/>
    </row>
    <row r="316" spans="1:13" ht="16.5" customHeight="1">
      <c r="A316" s="133" t="str">
        <f>$A$1</f>
        <v>嘉義縣立嘉新國民中學○○下學期第一次期中考</v>
      </c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</row>
    <row r="317" spans="1:13" ht="16.5" customHeight="1" thickBo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2"/>
    </row>
    <row r="318" spans="1:13" ht="16.5" customHeight="1">
      <c r="A318" s="43" t="s">
        <v>0</v>
      </c>
      <c r="B318" s="62" t="s">
        <v>1</v>
      </c>
      <c r="C318" s="62" t="s">
        <v>90</v>
      </c>
      <c r="D318" s="62" t="s">
        <v>91</v>
      </c>
      <c r="E318" s="62" t="s">
        <v>92</v>
      </c>
      <c r="F318" s="62" t="s">
        <v>93</v>
      </c>
      <c r="G318" s="62" t="s">
        <v>94</v>
      </c>
      <c r="H318" s="62" t="s">
        <v>95</v>
      </c>
      <c r="I318" s="62" t="s">
        <v>96</v>
      </c>
      <c r="J318" s="62" t="s">
        <v>72</v>
      </c>
      <c r="K318" s="62" t="s">
        <v>89</v>
      </c>
      <c r="L318" s="62" t="s">
        <v>74</v>
      </c>
      <c r="M318" s="64" t="s">
        <v>73</v>
      </c>
    </row>
    <row r="319" spans="1:13" ht="16.5" customHeight="1">
      <c r="A319" s="91" t="str">
        <f>O24</f>
        <v>22</v>
      </c>
      <c r="B319" s="45">
        <f>P24</f>
        <v>0</v>
      </c>
      <c r="C319" s="46">
        <f>R24</f>
        <v>0</v>
      </c>
      <c r="D319" s="46">
        <f t="shared" ref="D319:M319" si="33">S24</f>
        <v>0</v>
      </c>
      <c r="E319" s="46">
        <f t="shared" si="33"/>
        <v>0</v>
      </c>
      <c r="F319" s="46">
        <f t="shared" si="33"/>
        <v>0</v>
      </c>
      <c r="G319" s="46">
        <f t="shared" si="33"/>
        <v>0</v>
      </c>
      <c r="H319" s="46">
        <f t="shared" si="33"/>
        <v>0</v>
      </c>
      <c r="I319" s="46">
        <f t="shared" si="33"/>
        <v>0</v>
      </c>
      <c r="J319" s="125" t="e">
        <f t="shared" si="33"/>
        <v>#DIV/0!</v>
      </c>
      <c r="K319" s="47">
        <f t="shared" si="33"/>
        <v>0</v>
      </c>
      <c r="L319" s="90">
        <f t="shared" si="33"/>
        <v>1</v>
      </c>
      <c r="M319" s="58">
        <f t="shared" si="33"/>
        <v>0</v>
      </c>
    </row>
    <row r="320" spans="1:13" ht="16.5" customHeight="1">
      <c r="A320" s="91"/>
      <c r="B320" s="45"/>
      <c r="C320" s="45"/>
      <c r="D320" s="45"/>
      <c r="E320" s="45"/>
      <c r="F320" s="45"/>
      <c r="G320" s="45"/>
      <c r="H320" s="45"/>
      <c r="I320" s="45"/>
      <c r="J320" s="52"/>
      <c r="K320" s="45"/>
      <c r="L320" s="45"/>
      <c r="M320" s="92"/>
    </row>
    <row r="321" spans="1:13" ht="16.5" customHeight="1">
      <c r="A321" s="91"/>
      <c r="B321" s="45" t="s">
        <v>58</v>
      </c>
      <c r="C321" s="45">
        <f>$R$38</f>
        <v>0</v>
      </c>
      <c r="D321" s="45">
        <f>$S$38</f>
        <v>0</v>
      </c>
      <c r="E321" s="45">
        <f>$T$38</f>
        <v>0</v>
      </c>
      <c r="F321" s="45">
        <f>$U$38</f>
        <v>0</v>
      </c>
      <c r="G321" s="45">
        <f>$V$38</f>
        <v>0</v>
      </c>
      <c r="H321" s="45">
        <f>$W$38</f>
        <v>0</v>
      </c>
      <c r="I321" s="45">
        <f>$X$38</f>
        <v>0</v>
      </c>
      <c r="J321" s="52">
        <f>$Y$38</f>
        <v>0</v>
      </c>
      <c r="K321" s="45"/>
      <c r="L321" s="45"/>
      <c r="M321" s="92"/>
    </row>
    <row r="322" spans="1:13" ht="16.5" customHeight="1">
      <c r="A322" s="91"/>
      <c r="B322" s="45" t="s">
        <v>59</v>
      </c>
      <c r="C322" s="45">
        <f>$R$39</f>
        <v>0</v>
      </c>
      <c r="D322" s="45">
        <f>$S$39</f>
        <v>0</v>
      </c>
      <c r="E322" s="45">
        <f>$T$39</f>
        <v>0</v>
      </c>
      <c r="F322" s="45">
        <f>$U$39</f>
        <v>0</v>
      </c>
      <c r="G322" s="45">
        <f>$V$39</f>
        <v>0</v>
      </c>
      <c r="H322" s="45">
        <f>$W$39</f>
        <v>0</v>
      </c>
      <c r="I322" s="45">
        <f>$X$39</f>
        <v>0</v>
      </c>
      <c r="J322" s="52">
        <f>$Y$39</f>
        <v>0</v>
      </c>
      <c r="K322" s="45"/>
      <c r="L322" s="45"/>
      <c r="M322" s="92"/>
    </row>
    <row r="323" spans="1:13" ht="16.5" customHeight="1">
      <c r="A323" s="91"/>
      <c r="B323" s="45" t="s">
        <v>60</v>
      </c>
      <c r="C323" s="45">
        <f>$R$40</f>
        <v>0</v>
      </c>
      <c r="D323" s="45">
        <f>$S$40</f>
        <v>0</v>
      </c>
      <c r="E323" s="45">
        <f>$T$40</f>
        <v>0</v>
      </c>
      <c r="F323" s="45">
        <f>$U$40</f>
        <v>0</v>
      </c>
      <c r="G323" s="45">
        <f>$V$40</f>
        <v>0</v>
      </c>
      <c r="H323" s="45">
        <f>$W$40</f>
        <v>0</v>
      </c>
      <c r="I323" s="45">
        <f>$X$40</f>
        <v>0</v>
      </c>
      <c r="J323" s="52">
        <f>$Y$40</f>
        <v>0</v>
      </c>
      <c r="K323" s="45"/>
      <c r="L323" s="45"/>
      <c r="M323" s="92"/>
    </row>
    <row r="324" spans="1:13" ht="16.5" customHeight="1">
      <c r="A324" s="91"/>
      <c r="B324" s="45" t="s">
        <v>61</v>
      </c>
      <c r="C324" s="45">
        <f>$R$41</f>
        <v>0</v>
      </c>
      <c r="D324" s="45">
        <f>$S$41</f>
        <v>0</v>
      </c>
      <c r="E324" s="45">
        <f>$T$41</f>
        <v>0</v>
      </c>
      <c r="F324" s="45">
        <f>$U$41</f>
        <v>0</v>
      </c>
      <c r="G324" s="45">
        <f>$V$41</f>
        <v>0</v>
      </c>
      <c r="H324" s="45">
        <f>$W$41</f>
        <v>0</v>
      </c>
      <c r="I324" s="45">
        <f>$X$41</f>
        <v>0</v>
      </c>
      <c r="J324" s="52">
        <f>$Y$41</f>
        <v>0</v>
      </c>
      <c r="K324" s="45"/>
      <c r="L324" s="45"/>
      <c r="M324" s="92"/>
    </row>
    <row r="325" spans="1:13" ht="16.5" customHeight="1">
      <c r="A325" s="91"/>
      <c r="B325" s="45" t="s">
        <v>103</v>
      </c>
      <c r="C325" s="45">
        <f>$R$42</f>
        <v>0</v>
      </c>
      <c r="D325" s="45">
        <f>$S$42</f>
        <v>0</v>
      </c>
      <c r="E325" s="45">
        <f>$T$42</f>
        <v>0</v>
      </c>
      <c r="F325" s="45">
        <f>$U$42</f>
        <v>0</v>
      </c>
      <c r="G325" s="45">
        <f>$V$42</f>
        <v>0</v>
      </c>
      <c r="H325" s="45">
        <f>$W$42</f>
        <v>0</v>
      </c>
      <c r="I325" s="45">
        <f>$X$42</f>
        <v>0</v>
      </c>
      <c r="J325" s="52">
        <f>$Y$42</f>
        <v>0</v>
      </c>
      <c r="K325" s="45"/>
      <c r="L325" s="45"/>
      <c r="M325" s="92"/>
    </row>
    <row r="326" spans="1:13" ht="16.5" customHeight="1">
      <c r="A326" s="91"/>
      <c r="B326" s="45" t="s">
        <v>62</v>
      </c>
      <c r="C326" s="45">
        <f>$R$43</f>
        <v>0</v>
      </c>
      <c r="D326" s="45">
        <f>$S$43</f>
        <v>0</v>
      </c>
      <c r="E326" s="45">
        <f>$T$43</f>
        <v>0</v>
      </c>
      <c r="F326" s="45">
        <f>$U$43</f>
        <v>0</v>
      </c>
      <c r="G326" s="45">
        <f>$V$43</f>
        <v>0</v>
      </c>
      <c r="H326" s="45">
        <f>$W$43</f>
        <v>0</v>
      </c>
      <c r="I326" s="45">
        <f>$X$43</f>
        <v>0</v>
      </c>
      <c r="J326" s="96">
        <f>$Y$43</f>
        <v>0</v>
      </c>
      <c r="K326" s="45"/>
      <c r="L326" s="45"/>
      <c r="M326" s="92"/>
    </row>
    <row r="327" spans="1:13" ht="16.5" customHeight="1">
      <c r="A327" s="91"/>
      <c r="B327" s="45" t="s">
        <v>63</v>
      </c>
      <c r="C327" s="45" t="e">
        <f>$R$44</f>
        <v>#DIV/0!</v>
      </c>
      <c r="D327" s="45" t="e">
        <f>$S$44</f>
        <v>#DIV/0!</v>
      </c>
      <c r="E327" s="45" t="e">
        <f>$T$44</f>
        <v>#DIV/0!</v>
      </c>
      <c r="F327" s="45" t="e">
        <f>$U$44</f>
        <v>#DIV/0!</v>
      </c>
      <c r="G327" s="45" t="e">
        <f>$V$44</f>
        <v>#DIV/0!</v>
      </c>
      <c r="H327" s="45" t="e">
        <f>$W$44</f>
        <v>#DIV/0!</v>
      </c>
      <c r="I327" s="94" t="e">
        <f>$X$44</f>
        <v>#DIV/0!</v>
      </c>
      <c r="J327" s="96" t="s">
        <v>97</v>
      </c>
      <c r="K327" s="129"/>
      <c r="L327" s="129"/>
      <c r="M327" s="130"/>
    </row>
    <row r="328" spans="1:13" ht="16.5" customHeight="1" thickBot="1">
      <c r="A328" s="93"/>
      <c r="B328" s="73" t="s">
        <v>64</v>
      </c>
      <c r="C328" s="73" t="e">
        <f>$R$45</f>
        <v>#DIV/0!</v>
      </c>
      <c r="D328" s="73" t="e">
        <f>$S$45</f>
        <v>#DIV/0!</v>
      </c>
      <c r="E328" s="73" t="e">
        <f>$T$45</f>
        <v>#DIV/0!</v>
      </c>
      <c r="F328" s="73" t="e">
        <f>$U$45</f>
        <v>#DIV/0!</v>
      </c>
      <c r="G328" s="73" t="e">
        <f>$V$45</f>
        <v>#DIV/0!</v>
      </c>
      <c r="H328" s="73" t="e">
        <f>$W$45</f>
        <v>#DIV/0!</v>
      </c>
      <c r="I328" s="95" t="e">
        <f>$X$45</f>
        <v>#DIV/0!</v>
      </c>
      <c r="J328" s="97" t="s">
        <v>98</v>
      </c>
      <c r="K328" s="131"/>
      <c r="L328" s="131"/>
      <c r="M328" s="132"/>
    </row>
    <row r="329" spans="1:13" ht="16.5" customHeight="1">
      <c r="A329" s="41"/>
      <c r="C329" s="41"/>
      <c r="D329" s="41"/>
      <c r="E329" s="41"/>
      <c r="F329" s="41"/>
      <c r="G329" s="41"/>
      <c r="H329" s="41"/>
      <c r="I329" s="41"/>
      <c r="K329" s="41"/>
      <c r="L329" s="41"/>
      <c r="M329" s="42"/>
    </row>
    <row r="330" spans="1:13" ht="16.5" customHeight="1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9"/>
    </row>
    <row r="331" spans="1:13" ht="16.5" customHeight="1">
      <c r="A331" s="133" t="str">
        <f>$A$1</f>
        <v>嘉義縣立嘉新國民中學○○下學期第一次期中考</v>
      </c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</row>
    <row r="332" spans="1:13" ht="16.5" customHeight="1" thickBo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2"/>
    </row>
    <row r="333" spans="1:13" ht="16.5" customHeight="1">
      <c r="A333" s="43" t="s">
        <v>0</v>
      </c>
      <c r="B333" s="62" t="s">
        <v>1</v>
      </c>
      <c r="C333" s="62" t="s">
        <v>90</v>
      </c>
      <c r="D333" s="62" t="s">
        <v>91</v>
      </c>
      <c r="E333" s="62" t="s">
        <v>92</v>
      </c>
      <c r="F333" s="62" t="s">
        <v>93</v>
      </c>
      <c r="G333" s="62" t="s">
        <v>94</v>
      </c>
      <c r="H333" s="62" t="s">
        <v>95</v>
      </c>
      <c r="I333" s="62" t="s">
        <v>96</v>
      </c>
      <c r="J333" s="62" t="s">
        <v>72</v>
      </c>
      <c r="K333" s="62" t="s">
        <v>89</v>
      </c>
      <c r="L333" s="62" t="s">
        <v>74</v>
      </c>
      <c r="M333" s="64" t="s">
        <v>73</v>
      </c>
    </row>
    <row r="334" spans="1:13" ht="16.5" customHeight="1">
      <c r="A334" s="91" t="str">
        <f>O25</f>
        <v>23</v>
      </c>
      <c r="B334" s="45">
        <f>P25</f>
        <v>0</v>
      </c>
      <c r="C334" s="46">
        <f>R25</f>
        <v>0</v>
      </c>
      <c r="D334" s="46">
        <f t="shared" ref="D334:M334" si="34">S25</f>
        <v>0</v>
      </c>
      <c r="E334" s="46">
        <f t="shared" si="34"/>
        <v>0</v>
      </c>
      <c r="F334" s="46">
        <f t="shared" si="34"/>
        <v>0</v>
      </c>
      <c r="G334" s="46">
        <f t="shared" si="34"/>
        <v>0</v>
      </c>
      <c r="H334" s="46">
        <f t="shared" si="34"/>
        <v>0</v>
      </c>
      <c r="I334" s="46">
        <f t="shared" si="34"/>
        <v>0</v>
      </c>
      <c r="J334" s="125" t="e">
        <f t="shared" si="34"/>
        <v>#DIV/0!</v>
      </c>
      <c r="K334" s="47">
        <f t="shared" si="34"/>
        <v>0</v>
      </c>
      <c r="L334" s="90">
        <f t="shared" si="34"/>
        <v>1</v>
      </c>
      <c r="M334" s="58">
        <f t="shared" si="34"/>
        <v>0</v>
      </c>
    </row>
    <row r="335" spans="1:13" ht="16.5" customHeight="1">
      <c r="A335" s="91"/>
      <c r="B335" s="45"/>
      <c r="C335" s="45"/>
      <c r="D335" s="45"/>
      <c r="E335" s="45"/>
      <c r="F335" s="45"/>
      <c r="G335" s="45"/>
      <c r="H335" s="45"/>
      <c r="I335" s="45"/>
      <c r="J335" s="52"/>
      <c r="K335" s="45"/>
      <c r="L335" s="45"/>
      <c r="M335" s="92"/>
    </row>
    <row r="336" spans="1:13" ht="16.5" customHeight="1">
      <c r="A336" s="91"/>
      <c r="B336" s="45" t="s">
        <v>58</v>
      </c>
      <c r="C336" s="45">
        <f>$R$38</f>
        <v>0</v>
      </c>
      <c r="D336" s="45">
        <f>$S$38</f>
        <v>0</v>
      </c>
      <c r="E336" s="45">
        <f>$T$38</f>
        <v>0</v>
      </c>
      <c r="F336" s="45">
        <f>$U$38</f>
        <v>0</v>
      </c>
      <c r="G336" s="45">
        <f>$V$38</f>
        <v>0</v>
      </c>
      <c r="H336" s="45">
        <f>$W$38</f>
        <v>0</v>
      </c>
      <c r="I336" s="45">
        <f>$X$38</f>
        <v>0</v>
      </c>
      <c r="J336" s="52">
        <f>$Y$38</f>
        <v>0</v>
      </c>
      <c r="K336" s="45"/>
      <c r="L336" s="45"/>
      <c r="M336" s="92"/>
    </row>
    <row r="337" spans="1:13" ht="16.5" customHeight="1">
      <c r="A337" s="91"/>
      <c r="B337" s="45" t="s">
        <v>59</v>
      </c>
      <c r="C337" s="45">
        <f>$R$39</f>
        <v>0</v>
      </c>
      <c r="D337" s="45">
        <f>$S$39</f>
        <v>0</v>
      </c>
      <c r="E337" s="45">
        <f>$T$39</f>
        <v>0</v>
      </c>
      <c r="F337" s="45">
        <f>$U$39</f>
        <v>0</v>
      </c>
      <c r="G337" s="45">
        <f>$V$39</f>
        <v>0</v>
      </c>
      <c r="H337" s="45">
        <f>$W$39</f>
        <v>0</v>
      </c>
      <c r="I337" s="45">
        <f>$X$39</f>
        <v>0</v>
      </c>
      <c r="J337" s="52">
        <f>$Y$39</f>
        <v>0</v>
      </c>
      <c r="K337" s="45"/>
      <c r="L337" s="45"/>
      <c r="M337" s="92"/>
    </row>
    <row r="338" spans="1:13" ht="16.5" customHeight="1">
      <c r="A338" s="91"/>
      <c r="B338" s="45" t="s">
        <v>60</v>
      </c>
      <c r="C338" s="45">
        <f>$R$40</f>
        <v>0</v>
      </c>
      <c r="D338" s="45">
        <f>$S$40</f>
        <v>0</v>
      </c>
      <c r="E338" s="45">
        <f>$T$40</f>
        <v>0</v>
      </c>
      <c r="F338" s="45">
        <f>$U$40</f>
        <v>0</v>
      </c>
      <c r="G338" s="45">
        <f>$V$40</f>
        <v>0</v>
      </c>
      <c r="H338" s="45">
        <f>$W$40</f>
        <v>0</v>
      </c>
      <c r="I338" s="45">
        <f>$X$40</f>
        <v>0</v>
      </c>
      <c r="J338" s="52">
        <f>$Y$40</f>
        <v>0</v>
      </c>
      <c r="K338" s="45"/>
      <c r="L338" s="45"/>
      <c r="M338" s="92"/>
    </row>
    <row r="339" spans="1:13" ht="16.5" customHeight="1">
      <c r="A339" s="91"/>
      <c r="B339" s="45" t="s">
        <v>61</v>
      </c>
      <c r="C339" s="45">
        <f>$R$41</f>
        <v>0</v>
      </c>
      <c r="D339" s="45">
        <f>$S$41</f>
        <v>0</v>
      </c>
      <c r="E339" s="45">
        <f>$T$41</f>
        <v>0</v>
      </c>
      <c r="F339" s="45">
        <f>$U$41</f>
        <v>0</v>
      </c>
      <c r="G339" s="45">
        <f>$V$41</f>
        <v>0</v>
      </c>
      <c r="H339" s="45">
        <f>$W$41</f>
        <v>0</v>
      </c>
      <c r="I339" s="45">
        <f>$X$41</f>
        <v>0</v>
      </c>
      <c r="J339" s="52">
        <f>$Y$41</f>
        <v>0</v>
      </c>
      <c r="K339" s="45"/>
      <c r="L339" s="45"/>
      <c r="M339" s="92"/>
    </row>
    <row r="340" spans="1:13" ht="16.5" customHeight="1">
      <c r="A340" s="91"/>
      <c r="B340" s="45" t="s">
        <v>103</v>
      </c>
      <c r="C340" s="45">
        <f>$R$42</f>
        <v>0</v>
      </c>
      <c r="D340" s="45">
        <f>$S$42</f>
        <v>0</v>
      </c>
      <c r="E340" s="45">
        <f>$T$42</f>
        <v>0</v>
      </c>
      <c r="F340" s="45">
        <f>$U$42</f>
        <v>0</v>
      </c>
      <c r="G340" s="45">
        <f>$V$42</f>
        <v>0</v>
      </c>
      <c r="H340" s="45">
        <f>$W$42</f>
        <v>0</v>
      </c>
      <c r="I340" s="45">
        <f>$X$42</f>
        <v>0</v>
      </c>
      <c r="J340" s="52">
        <f>$Y$42</f>
        <v>0</v>
      </c>
      <c r="K340" s="45"/>
      <c r="L340" s="45"/>
      <c r="M340" s="92"/>
    </row>
    <row r="341" spans="1:13" ht="16.5" customHeight="1">
      <c r="A341" s="91"/>
      <c r="B341" s="45" t="s">
        <v>62</v>
      </c>
      <c r="C341" s="45">
        <f>$R$43</f>
        <v>0</v>
      </c>
      <c r="D341" s="45">
        <f>$S$43</f>
        <v>0</v>
      </c>
      <c r="E341" s="45">
        <f>$T$43</f>
        <v>0</v>
      </c>
      <c r="F341" s="45">
        <f>$U$43</f>
        <v>0</v>
      </c>
      <c r="G341" s="45">
        <f>$V$43</f>
        <v>0</v>
      </c>
      <c r="H341" s="45">
        <f>$W$43</f>
        <v>0</v>
      </c>
      <c r="I341" s="45">
        <f>$X$43</f>
        <v>0</v>
      </c>
      <c r="J341" s="96">
        <f>$Y$43</f>
        <v>0</v>
      </c>
      <c r="K341" s="45"/>
      <c r="L341" s="45"/>
      <c r="M341" s="92"/>
    </row>
    <row r="342" spans="1:13" ht="16.5" customHeight="1">
      <c r="A342" s="91"/>
      <c r="B342" s="45" t="s">
        <v>63</v>
      </c>
      <c r="C342" s="45" t="e">
        <f>$R$44</f>
        <v>#DIV/0!</v>
      </c>
      <c r="D342" s="45" t="e">
        <f>$S$44</f>
        <v>#DIV/0!</v>
      </c>
      <c r="E342" s="45" t="e">
        <f>$T$44</f>
        <v>#DIV/0!</v>
      </c>
      <c r="F342" s="45" t="e">
        <f>$U$44</f>
        <v>#DIV/0!</v>
      </c>
      <c r="G342" s="45" t="e">
        <f>$V$44</f>
        <v>#DIV/0!</v>
      </c>
      <c r="H342" s="45" t="e">
        <f>$W$44</f>
        <v>#DIV/0!</v>
      </c>
      <c r="I342" s="94" t="e">
        <f>$X$44</f>
        <v>#DIV/0!</v>
      </c>
      <c r="J342" s="96" t="s">
        <v>97</v>
      </c>
      <c r="K342" s="129"/>
      <c r="L342" s="129"/>
      <c r="M342" s="130"/>
    </row>
    <row r="343" spans="1:13" ht="16.5" customHeight="1" thickBot="1">
      <c r="A343" s="93"/>
      <c r="B343" s="73" t="s">
        <v>64</v>
      </c>
      <c r="C343" s="73" t="e">
        <f>$R$45</f>
        <v>#DIV/0!</v>
      </c>
      <c r="D343" s="73" t="e">
        <f>$S$45</f>
        <v>#DIV/0!</v>
      </c>
      <c r="E343" s="73" t="e">
        <f>$T$45</f>
        <v>#DIV/0!</v>
      </c>
      <c r="F343" s="73" t="e">
        <f>$U$45</f>
        <v>#DIV/0!</v>
      </c>
      <c r="G343" s="73" t="e">
        <f>$V$45</f>
        <v>#DIV/0!</v>
      </c>
      <c r="H343" s="73" t="e">
        <f>$W$45</f>
        <v>#DIV/0!</v>
      </c>
      <c r="I343" s="95" t="e">
        <f>$X$45</f>
        <v>#DIV/0!</v>
      </c>
      <c r="J343" s="97" t="s">
        <v>98</v>
      </c>
      <c r="K343" s="131"/>
      <c r="L343" s="131"/>
      <c r="M343" s="132"/>
    </row>
    <row r="344" spans="1:13" ht="16.5" customHeight="1">
      <c r="A344" s="41"/>
      <c r="C344" s="41"/>
      <c r="D344" s="41"/>
      <c r="E344" s="41"/>
      <c r="F344" s="41"/>
      <c r="G344" s="41"/>
      <c r="H344" s="41"/>
      <c r="I344" s="41"/>
      <c r="K344" s="41"/>
      <c r="L344" s="41"/>
      <c r="M344" s="42"/>
    </row>
    <row r="345" spans="1:13" ht="16.5" customHeight="1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9"/>
    </row>
    <row r="346" spans="1:13" ht="16.5" customHeight="1">
      <c r="A346" s="133" t="str">
        <f>$A$1</f>
        <v>嘉義縣立嘉新國民中學○○下學期第一次期中考</v>
      </c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</row>
    <row r="347" spans="1:13" ht="16.5" customHeight="1" thickBo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2"/>
    </row>
    <row r="348" spans="1:13" ht="16.5" customHeight="1">
      <c r="A348" s="43" t="s">
        <v>0</v>
      </c>
      <c r="B348" s="62" t="s">
        <v>1</v>
      </c>
      <c r="C348" s="62" t="s">
        <v>90</v>
      </c>
      <c r="D348" s="62" t="s">
        <v>91</v>
      </c>
      <c r="E348" s="62" t="s">
        <v>92</v>
      </c>
      <c r="F348" s="62" t="s">
        <v>93</v>
      </c>
      <c r="G348" s="62" t="s">
        <v>94</v>
      </c>
      <c r="H348" s="62" t="s">
        <v>95</v>
      </c>
      <c r="I348" s="62" t="s">
        <v>96</v>
      </c>
      <c r="J348" s="62" t="s">
        <v>72</v>
      </c>
      <c r="K348" s="62" t="s">
        <v>89</v>
      </c>
      <c r="L348" s="62" t="s">
        <v>74</v>
      </c>
      <c r="M348" s="64" t="s">
        <v>73</v>
      </c>
    </row>
    <row r="349" spans="1:13" ht="16.5" customHeight="1">
      <c r="A349" s="91" t="str">
        <f>O26</f>
        <v>24</v>
      </c>
      <c r="B349" s="45">
        <f>P26</f>
        <v>0</v>
      </c>
      <c r="C349" s="46">
        <f>R26</f>
        <v>0</v>
      </c>
      <c r="D349" s="46">
        <f t="shared" ref="D349:M349" si="35">S26</f>
        <v>0</v>
      </c>
      <c r="E349" s="46">
        <f t="shared" si="35"/>
        <v>0</v>
      </c>
      <c r="F349" s="46">
        <f t="shared" si="35"/>
        <v>0</v>
      </c>
      <c r="G349" s="46">
        <f t="shared" si="35"/>
        <v>0</v>
      </c>
      <c r="H349" s="46">
        <f t="shared" si="35"/>
        <v>0</v>
      </c>
      <c r="I349" s="46">
        <f t="shared" si="35"/>
        <v>0</v>
      </c>
      <c r="J349" s="125" t="e">
        <f t="shared" si="35"/>
        <v>#DIV/0!</v>
      </c>
      <c r="K349" s="47">
        <f t="shared" si="35"/>
        <v>0</v>
      </c>
      <c r="L349" s="90">
        <f t="shared" si="35"/>
        <v>1</v>
      </c>
      <c r="M349" s="58">
        <f t="shared" si="35"/>
        <v>0</v>
      </c>
    </row>
    <row r="350" spans="1:13" ht="16.5" customHeight="1">
      <c r="A350" s="91"/>
      <c r="B350" s="45"/>
      <c r="C350" s="45"/>
      <c r="D350" s="45"/>
      <c r="E350" s="45"/>
      <c r="F350" s="45"/>
      <c r="G350" s="45"/>
      <c r="H350" s="45"/>
      <c r="I350" s="45"/>
      <c r="J350" s="52"/>
      <c r="K350" s="45"/>
      <c r="L350" s="45"/>
      <c r="M350" s="92"/>
    </row>
    <row r="351" spans="1:13" ht="16.5" customHeight="1">
      <c r="A351" s="91"/>
      <c r="B351" s="45" t="s">
        <v>58</v>
      </c>
      <c r="C351" s="45">
        <f>$R$38</f>
        <v>0</v>
      </c>
      <c r="D351" s="45">
        <f>$S$38</f>
        <v>0</v>
      </c>
      <c r="E351" s="45">
        <f>$T$38</f>
        <v>0</v>
      </c>
      <c r="F351" s="45">
        <f>$U$38</f>
        <v>0</v>
      </c>
      <c r="G351" s="45">
        <f>$V$38</f>
        <v>0</v>
      </c>
      <c r="H351" s="45">
        <f>$W$38</f>
        <v>0</v>
      </c>
      <c r="I351" s="45">
        <f>$X$38</f>
        <v>0</v>
      </c>
      <c r="J351" s="52">
        <f>$Y$38</f>
        <v>0</v>
      </c>
      <c r="K351" s="45"/>
      <c r="L351" s="45"/>
      <c r="M351" s="92"/>
    </row>
    <row r="352" spans="1:13" ht="16.5" customHeight="1">
      <c r="A352" s="91"/>
      <c r="B352" s="45" t="s">
        <v>59</v>
      </c>
      <c r="C352" s="45">
        <f>$R$39</f>
        <v>0</v>
      </c>
      <c r="D352" s="45">
        <f>$S$39</f>
        <v>0</v>
      </c>
      <c r="E352" s="45">
        <f>$T$39</f>
        <v>0</v>
      </c>
      <c r="F352" s="45">
        <f>$U$39</f>
        <v>0</v>
      </c>
      <c r="G352" s="45">
        <f>$V$39</f>
        <v>0</v>
      </c>
      <c r="H352" s="45">
        <f>$W$39</f>
        <v>0</v>
      </c>
      <c r="I352" s="45">
        <f>$X$39</f>
        <v>0</v>
      </c>
      <c r="J352" s="52">
        <f>$Y$39</f>
        <v>0</v>
      </c>
      <c r="K352" s="45"/>
      <c r="L352" s="45"/>
      <c r="M352" s="92"/>
    </row>
    <row r="353" spans="1:13" ht="16.5" customHeight="1">
      <c r="A353" s="91"/>
      <c r="B353" s="45" t="s">
        <v>60</v>
      </c>
      <c r="C353" s="45">
        <f>$R$40</f>
        <v>0</v>
      </c>
      <c r="D353" s="45">
        <f>$S$40</f>
        <v>0</v>
      </c>
      <c r="E353" s="45">
        <f>$T$40</f>
        <v>0</v>
      </c>
      <c r="F353" s="45">
        <f>$U$40</f>
        <v>0</v>
      </c>
      <c r="G353" s="45">
        <f>$V$40</f>
        <v>0</v>
      </c>
      <c r="H353" s="45">
        <f>$W$40</f>
        <v>0</v>
      </c>
      <c r="I353" s="45">
        <f>$X$40</f>
        <v>0</v>
      </c>
      <c r="J353" s="52">
        <f>$Y$40</f>
        <v>0</v>
      </c>
      <c r="K353" s="45"/>
      <c r="L353" s="45"/>
      <c r="M353" s="92"/>
    </row>
    <row r="354" spans="1:13" ht="16.5" customHeight="1">
      <c r="A354" s="91"/>
      <c r="B354" s="45" t="s">
        <v>61</v>
      </c>
      <c r="C354" s="45">
        <f>$R$41</f>
        <v>0</v>
      </c>
      <c r="D354" s="45">
        <f>$S$41</f>
        <v>0</v>
      </c>
      <c r="E354" s="45">
        <f>$T$41</f>
        <v>0</v>
      </c>
      <c r="F354" s="45">
        <f>$U$41</f>
        <v>0</v>
      </c>
      <c r="G354" s="45">
        <f>$V$41</f>
        <v>0</v>
      </c>
      <c r="H354" s="45">
        <f>$W$41</f>
        <v>0</v>
      </c>
      <c r="I354" s="45">
        <f>$X$41</f>
        <v>0</v>
      </c>
      <c r="J354" s="52">
        <f>$Y$41</f>
        <v>0</v>
      </c>
      <c r="K354" s="45"/>
      <c r="L354" s="45"/>
      <c r="M354" s="92"/>
    </row>
    <row r="355" spans="1:13" ht="16.5" customHeight="1">
      <c r="A355" s="91"/>
      <c r="B355" s="45" t="s">
        <v>103</v>
      </c>
      <c r="C355" s="45">
        <f>$R$42</f>
        <v>0</v>
      </c>
      <c r="D355" s="45">
        <f>$S$42</f>
        <v>0</v>
      </c>
      <c r="E355" s="45">
        <f>$T$42</f>
        <v>0</v>
      </c>
      <c r="F355" s="45">
        <f>$U$42</f>
        <v>0</v>
      </c>
      <c r="G355" s="45">
        <f>$V$42</f>
        <v>0</v>
      </c>
      <c r="H355" s="45">
        <f>$W$42</f>
        <v>0</v>
      </c>
      <c r="I355" s="45">
        <f>$X$42</f>
        <v>0</v>
      </c>
      <c r="J355" s="52">
        <f>$Y$42</f>
        <v>0</v>
      </c>
      <c r="K355" s="45"/>
      <c r="L355" s="45"/>
      <c r="M355" s="92"/>
    </row>
    <row r="356" spans="1:13" ht="16.5" customHeight="1">
      <c r="A356" s="91"/>
      <c r="B356" s="45" t="s">
        <v>62</v>
      </c>
      <c r="C356" s="45">
        <f>$R$43</f>
        <v>0</v>
      </c>
      <c r="D356" s="45">
        <f>$S$43</f>
        <v>0</v>
      </c>
      <c r="E356" s="45">
        <f>$T$43</f>
        <v>0</v>
      </c>
      <c r="F356" s="45">
        <f>$U$43</f>
        <v>0</v>
      </c>
      <c r="G356" s="45">
        <f>$V$43</f>
        <v>0</v>
      </c>
      <c r="H356" s="45">
        <f>$W$43</f>
        <v>0</v>
      </c>
      <c r="I356" s="45">
        <f>$X$43</f>
        <v>0</v>
      </c>
      <c r="J356" s="96">
        <f>$Y$43</f>
        <v>0</v>
      </c>
      <c r="K356" s="45"/>
      <c r="L356" s="45"/>
      <c r="M356" s="92"/>
    </row>
    <row r="357" spans="1:13" ht="16.5" customHeight="1">
      <c r="A357" s="91"/>
      <c r="B357" s="45" t="s">
        <v>63</v>
      </c>
      <c r="C357" s="45" t="e">
        <f>$R$44</f>
        <v>#DIV/0!</v>
      </c>
      <c r="D357" s="45" t="e">
        <f>$S$44</f>
        <v>#DIV/0!</v>
      </c>
      <c r="E357" s="45" t="e">
        <f>$T$44</f>
        <v>#DIV/0!</v>
      </c>
      <c r="F357" s="45" t="e">
        <f>$U$44</f>
        <v>#DIV/0!</v>
      </c>
      <c r="G357" s="45" t="e">
        <f>$V$44</f>
        <v>#DIV/0!</v>
      </c>
      <c r="H357" s="45" t="e">
        <f>$W$44</f>
        <v>#DIV/0!</v>
      </c>
      <c r="I357" s="94" t="e">
        <f>$X$44</f>
        <v>#DIV/0!</v>
      </c>
      <c r="J357" s="96" t="s">
        <v>97</v>
      </c>
      <c r="K357" s="129"/>
      <c r="L357" s="129"/>
      <c r="M357" s="130"/>
    </row>
    <row r="358" spans="1:13" ht="16.5" customHeight="1" thickBot="1">
      <c r="A358" s="93"/>
      <c r="B358" s="73" t="s">
        <v>64</v>
      </c>
      <c r="C358" s="73" t="e">
        <f>$R$45</f>
        <v>#DIV/0!</v>
      </c>
      <c r="D358" s="73" t="e">
        <f>$S$45</f>
        <v>#DIV/0!</v>
      </c>
      <c r="E358" s="73" t="e">
        <f>$T$45</f>
        <v>#DIV/0!</v>
      </c>
      <c r="F358" s="73" t="e">
        <f>$U$45</f>
        <v>#DIV/0!</v>
      </c>
      <c r="G358" s="73" t="e">
        <f>$V$45</f>
        <v>#DIV/0!</v>
      </c>
      <c r="H358" s="73" t="e">
        <f>$W$45</f>
        <v>#DIV/0!</v>
      </c>
      <c r="I358" s="95" t="e">
        <f>$X$45</f>
        <v>#DIV/0!</v>
      </c>
      <c r="J358" s="97" t="s">
        <v>98</v>
      </c>
      <c r="K358" s="131"/>
      <c r="L358" s="131"/>
      <c r="M358" s="132"/>
    </row>
    <row r="359" spans="1:13" ht="16.5" customHeight="1">
      <c r="A359" s="41"/>
      <c r="C359" s="41"/>
      <c r="D359" s="41"/>
      <c r="E359" s="41"/>
      <c r="F359" s="41"/>
      <c r="G359" s="41"/>
      <c r="H359" s="41"/>
      <c r="I359" s="41"/>
      <c r="K359" s="41"/>
      <c r="L359" s="41"/>
      <c r="M359" s="42"/>
    </row>
    <row r="360" spans="1:13" ht="16.5" customHeight="1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9"/>
    </row>
    <row r="361" spans="1:13" ht="16.5" customHeight="1">
      <c r="A361" s="133" t="str">
        <f>$A$1</f>
        <v>嘉義縣立嘉新國民中學○○下學期第一次期中考</v>
      </c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</row>
    <row r="362" spans="1:13" ht="16.5" customHeight="1" thickBo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2"/>
    </row>
    <row r="363" spans="1:13" ht="16.5" customHeight="1">
      <c r="A363" s="43" t="s">
        <v>0</v>
      </c>
      <c r="B363" s="62" t="s">
        <v>1</v>
      </c>
      <c r="C363" s="62" t="s">
        <v>90</v>
      </c>
      <c r="D363" s="62" t="s">
        <v>91</v>
      </c>
      <c r="E363" s="62" t="s">
        <v>92</v>
      </c>
      <c r="F363" s="62" t="s">
        <v>93</v>
      </c>
      <c r="G363" s="62" t="s">
        <v>94</v>
      </c>
      <c r="H363" s="62" t="s">
        <v>95</v>
      </c>
      <c r="I363" s="62" t="s">
        <v>96</v>
      </c>
      <c r="J363" s="62" t="s">
        <v>72</v>
      </c>
      <c r="K363" s="62" t="s">
        <v>89</v>
      </c>
      <c r="L363" s="62" t="s">
        <v>74</v>
      </c>
      <c r="M363" s="64" t="s">
        <v>73</v>
      </c>
    </row>
    <row r="364" spans="1:13" ht="16.5" customHeight="1">
      <c r="A364" s="91" t="str">
        <f>O27</f>
        <v>25</v>
      </c>
      <c r="B364" s="45">
        <f>P27</f>
        <v>0</v>
      </c>
      <c r="C364" s="46">
        <f>R27</f>
        <v>0</v>
      </c>
      <c r="D364" s="46">
        <f t="shared" ref="D364:M364" si="36">S27</f>
        <v>0</v>
      </c>
      <c r="E364" s="46">
        <f t="shared" si="36"/>
        <v>0</v>
      </c>
      <c r="F364" s="46">
        <f t="shared" si="36"/>
        <v>0</v>
      </c>
      <c r="G364" s="46">
        <f t="shared" si="36"/>
        <v>0</v>
      </c>
      <c r="H364" s="46">
        <f t="shared" si="36"/>
        <v>0</v>
      </c>
      <c r="I364" s="46">
        <f t="shared" si="36"/>
        <v>0</v>
      </c>
      <c r="J364" s="125" t="e">
        <f t="shared" si="36"/>
        <v>#DIV/0!</v>
      </c>
      <c r="K364" s="47">
        <f t="shared" si="36"/>
        <v>0</v>
      </c>
      <c r="L364" s="90">
        <f t="shared" si="36"/>
        <v>1</v>
      </c>
      <c r="M364" s="58">
        <f t="shared" si="36"/>
        <v>0</v>
      </c>
    </row>
    <row r="365" spans="1:13" ht="16.5" customHeight="1">
      <c r="A365" s="91"/>
      <c r="B365" s="45"/>
      <c r="C365" s="45"/>
      <c r="D365" s="45"/>
      <c r="E365" s="45"/>
      <c r="F365" s="45"/>
      <c r="G365" s="45"/>
      <c r="H365" s="45"/>
      <c r="I365" s="45"/>
      <c r="J365" s="52"/>
      <c r="K365" s="45"/>
      <c r="L365" s="45"/>
      <c r="M365" s="92"/>
    </row>
    <row r="366" spans="1:13" ht="16.5" customHeight="1">
      <c r="A366" s="91"/>
      <c r="B366" s="45" t="s">
        <v>58</v>
      </c>
      <c r="C366" s="45">
        <f>$R$38</f>
        <v>0</v>
      </c>
      <c r="D366" s="45">
        <f>$S$38</f>
        <v>0</v>
      </c>
      <c r="E366" s="45">
        <f>$T$38</f>
        <v>0</v>
      </c>
      <c r="F366" s="45">
        <f>$U$38</f>
        <v>0</v>
      </c>
      <c r="G366" s="45">
        <f>$V$38</f>
        <v>0</v>
      </c>
      <c r="H366" s="45">
        <f>$W$38</f>
        <v>0</v>
      </c>
      <c r="I366" s="45">
        <f>$X$38</f>
        <v>0</v>
      </c>
      <c r="J366" s="52">
        <f>$Y$38</f>
        <v>0</v>
      </c>
      <c r="K366" s="45"/>
      <c r="L366" s="45"/>
      <c r="M366" s="92"/>
    </row>
    <row r="367" spans="1:13" ht="16.5" customHeight="1">
      <c r="A367" s="91"/>
      <c r="B367" s="45" t="s">
        <v>59</v>
      </c>
      <c r="C367" s="45">
        <f>$R$39</f>
        <v>0</v>
      </c>
      <c r="D367" s="45">
        <f>$S$39</f>
        <v>0</v>
      </c>
      <c r="E367" s="45">
        <f>$T$39</f>
        <v>0</v>
      </c>
      <c r="F367" s="45">
        <f>$U$39</f>
        <v>0</v>
      </c>
      <c r="G367" s="45">
        <f>$V$39</f>
        <v>0</v>
      </c>
      <c r="H367" s="45">
        <f>$W$39</f>
        <v>0</v>
      </c>
      <c r="I367" s="45">
        <f>$X$39</f>
        <v>0</v>
      </c>
      <c r="J367" s="52">
        <f>$Y$39</f>
        <v>0</v>
      </c>
      <c r="K367" s="45"/>
      <c r="L367" s="45"/>
      <c r="M367" s="92"/>
    </row>
    <row r="368" spans="1:13" ht="16.5" customHeight="1">
      <c r="A368" s="91"/>
      <c r="B368" s="45" t="s">
        <v>60</v>
      </c>
      <c r="C368" s="45">
        <f>$R$40</f>
        <v>0</v>
      </c>
      <c r="D368" s="45">
        <f>$S$40</f>
        <v>0</v>
      </c>
      <c r="E368" s="45">
        <f>$T$40</f>
        <v>0</v>
      </c>
      <c r="F368" s="45">
        <f>$U$40</f>
        <v>0</v>
      </c>
      <c r="G368" s="45">
        <f>$V$40</f>
        <v>0</v>
      </c>
      <c r="H368" s="45">
        <f>$W$40</f>
        <v>0</v>
      </c>
      <c r="I368" s="45">
        <f>$X$40</f>
        <v>0</v>
      </c>
      <c r="J368" s="52">
        <f>$Y$40</f>
        <v>0</v>
      </c>
      <c r="K368" s="45"/>
      <c r="L368" s="45"/>
      <c r="M368" s="92"/>
    </row>
    <row r="369" spans="1:13" ht="16.5" customHeight="1">
      <c r="A369" s="91"/>
      <c r="B369" s="45" t="s">
        <v>61</v>
      </c>
      <c r="C369" s="45">
        <f>$R$41</f>
        <v>0</v>
      </c>
      <c r="D369" s="45">
        <f>$S$41</f>
        <v>0</v>
      </c>
      <c r="E369" s="45">
        <f>$T$41</f>
        <v>0</v>
      </c>
      <c r="F369" s="45">
        <f>$U$41</f>
        <v>0</v>
      </c>
      <c r="G369" s="45">
        <f>$V$41</f>
        <v>0</v>
      </c>
      <c r="H369" s="45">
        <f>$W$41</f>
        <v>0</v>
      </c>
      <c r="I369" s="45">
        <f>$X$41</f>
        <v>0</v>
      </c>
      <c r="J369" s="52">
        <f>$Y$41</f>
        <v>0</v>
      </c>
      <c r="K369" s="45"/>
      <c r="L369" s="45"/>
      <c r="M369" s="92"/>
    </row>
    <row r="370" spans="1:13" ht="16.5" customHeight="1">
      <c r="A370" s="91"/>
      <c r="B370" s="45" t="s">
        <v>103</v>
      </c>
      <c r="C370" s="45">
        <f>$R$42</f>
        <v>0</v>
      </c>
      <c r="D370" s="45">
        <f>$S$42</f>
        <v>0</v>
      </c>
      <c r="E370" s="45">
        <f>$T$42</f>
        <v>0</v>
      </c>
      <c r="F370" s="45">
        <f>$U$42</f>
        <v>0</v>
      </c>
      <c r="G370" s="45">
        <f>$V$42</f>
        <v>0</v>
      </c>
      <c r="H370" s="45">
        <f>$W$42</f>
        <v>0</v>
      </c>
      <c r="I370" s="45">
        <f>$X$42</f>
        <v>0</v>
      </c>
      <c r="J370" s="52">
        <f>$Y$42</f>
        <v>0</v>
      </c>
      <c r="K370" s="45"/>
      <c r="L370" s="45"/>
      <c r="M370" s="92"/>
    </row>
    <row r="371" spans="1:13" ht="16.5" customHeight="1">
      <c r="A371" s="91"/>
      <c r="B371" s="45" t="s">
        <v>62</v>
      </c>
      <c r="C371" s="45">
        <f>$R$43</f>
        <v>0</v>
      </c>
      <c r="D371" s="45">
        <f>$S$43</f>
        <v>0</v>
      </c>
      <c r="E371" s="45">
        <f>$T$43</f>
        <v>0</v>
      </c>
      <c r="F371" s="45">
        <f>$U$43</f>
        <v>0</v>
      </c>
      <c r="G371" s="45">
        <f>$V$43</f>
        <v>0</v>
      </c>
      <c r="H371" s="45">
        <f>$W$43</f>
        <v>0</v>
      </c>
      <c r="I371" s="45">
        <f>$X$43</f>
        <v>0</v>
      </c>
      <c r="J371" s="96">
        <f>$Y$43</f>
        <v>0</v>
      </c>
      <c r="K371" s="45"/>
      <c r="L371" s="45"/>
      <c r="M371" s="92"/>
    </row>
    <row r="372" spans="1:13" ht="16.5" customHeight="1">
      <c r="A372" s="91"/>
      <c r="B372" s="45" t="s">
        <v>63</v>
      </c>
      <c r="C372" s="45" t="e">
        <f>$R$44</f>
        <v>#DIV/0!</v>
      </c>
      <c r="D372" s="45" t="e">
        <f>$S$44</f>
        <v>#DIV/0!</v>
      </c>
      <c r="E372" s="45" t="e">
        <f>$T$44</f>
        <v>#DIV/0!</v>
      </c>
      <c r="F372" s="45" t="e">
        <f>$U$44</f>
        <v>#DIV/0!</v>
      </c>
      <c r="G372" s="45" t="e">
        <f>$V$44</f>
        <v>#DIV/0!</v>
      </c>
      <c r="H372" s="45" t="e">
        <f>$W$44</f>
        <v>#DIV/0!</v>
      </c>
      <c r="I372" s="94" t="e">
        <f>$X$44</f>
        <v>#DIV/0!</v>
      </c>
      <c r="J372" s="96" t="s">
        <v>97</v>
      </c>
      <c r="K372" s="129"/>
      <c r="L372" s="129"/>
      <c r="M372" s="130"/>
    </row>
    <row r="373" spans="1:13" ht="16.5" customHeight="1" thickBot="1">
      <c r="A373" s="93"/>
      <c r="B373" s="73" t="s">
        <v>64</v>
      </c>
      <c r="C373" s="73" t="e">
        <f>$R$45</f>
        <v>#DIV/0!</v>
      </c>
      <c r="D373" s="73" t="e">
        <f>$S$45</f>
        <v>#DIV/0!</v>
      </c>
      <c r="E373" s="73" t="e">
        <f>$T$45</f>
        <v>#DIV/0!</v>
      </c>
      <c r="F373" s="73" t="e">
        <f>$U$45</f>
        <v>#DIV/0!</v>
      </c>
      <c r="G373" s="73" t="e">
        <f>$V$45</f>
        <v>#DIV/0!</v>
      </c>
      <c r="H373" s="73" t="e">
        <f>$W$45</f>
        <v>#DIV/0!</v>
      </c>
      <c r="I373" s="95" t="e">
        <f>$X$45</f>
        <v>#DIV/0!</v>
      </c>
      <c r="J373" s="97" t="s">
        <v>98</v>
      </c>
      <c r="K373" s="131"/>
      <c r="L373" s="131"/>
      <c r="M373" s="132"/>
    </row>
    <row r="374" spans="1:13" ht="16.5" customHeight="1">
      <c r="A374" s="41"/>
      <c r="C374" s="41"/>
      <c r="D374" s="41"/>
      <c r="E374" s="41"/>
      <c r="F374" s="41"/>
      <c r="G374" s="41"/>
      <c r="H374" s="41"/>
      <c r="I374" s="41"/>
      <c r="K374" s="41"/>
      <c r="L374" s="41"/>
      <c r="M374" s="42"/>
    </row>
    <row r="375" spans="1:13" ht="16.5" customHeight="1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9"/>
    </row>
    <row r="376" spans="1:13" ht="16.5" customHeight="1">
      <c r="A376" s="133" t="str">
        <f>$A$1</f>
        <v>嘉義縣立嘉新國民中學○○下學期第一次期中考</v>
      </c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</row>
    <row r="377" spans="1:13" ht="16.5" customHeight="1" thickBo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2"/>
    </row>
    <row r="378" spans="1:13" ht="16.5" customHeight="1">
      <c r="A378" s="43" t="s">
        <v>0</v>
      </c>
      <c r="B378" s="62" t="s">
        <v>1</v>
      </c>
      <c r="C378" s="62" t="s">
        <v>90</v>
      </c>
      <c r="D378" s="62" t="s">
        <v>91</v>
      </c>
      <c r="E378" s="62" t="s">
        <v>92</v>
      </c>
      <c r="F378" s="62" t="s">
        <v>93</v>
      </c>
      <c r="G378" s="62" t="s">
        <v>94</v>
      </c>
      <c r="H378" s="62" t="s">
        <v>95</v>
      </c>
      <c r="I378" s="62" t="s">
        <v>96</v>
      </c>
      <c r="J378" s="62" t="s">
        <v>72</v>
      </c>
      <c r="K378" s="62" t="s">
        <v>89</v>
      </c>
      <c r="L378" s="62" t="s">
        <v>74</v>
      </c>
      <c r="M378" s="64" t="s">
        <v>73</v>
      </c>
    </row>
    <row r="379" spans="1:13" ht="16.5" customHeight="1">
      <c r="A379" s="91" t="str">
        <f>O28</f>
        <v>26</v>
      </c>
      <c r="B379" s="45">
        <f>P28</f>
        <v>0</v>
      </c>
      <c r="C379" s="46">
        <f>R28</f>
        <v>0</v>
      </c>
      <c r="D379" s="46">
        <f t="shared" ref="D379:M379" si="37">S28</f>
        <v>0</v>
      </c>
      <c r="E379" s="46">
        <f t="shared" si="37"/>
        <v>0</v>
      </c>
      <c r="F379" s="46">
        <f t="shared" si="37"/>
        <v>0</v>
      </c>
      <c r="G379" s="46">
        <f t="shared" si="37"/>
        <v>0</v>
      </c>
      <c r="H379" s="46">
        <f t="shared" si="37"/>
        <v>0</v>
      </c>
      <c r="I379" s="46">
        <f t="shared" si="37"/>
        <v>0</v>
      </c>
      <c r="J379" s="125" t="e">
        <f t="shared" si="37"/>
        <v>#DIV/0!</v>
      </c>
      <c r="K379" s="47">
        <f t="shared" si="37"/>
        <v>0</v>
      </c>
      <c r="L379" s="90">
        <f t="shared" si="37"/>
        <v>1</v>
      </c>
      <c r="M379" s="58">
        <f t="shared" si="37"/>
        <v>0</v>
      </c>
    </row>
    <row r="380" spans="1:13" ht="16.5" customHeight="1">
      <c r="A380" s="91"/>
      <c r="B380" s="45"/>
      <c r="C380" s="45"/>
      <c r="D380" s="45"/>
      <c r="E380" s="45"/>
      <c r="F380" s="45"/>
      <c r="G380" s="45"/>
      <c r="H380" s="45"/>
      <c r="I380" s="45"/>
      <c r="J380" s="52"/>
      <c r="K380" s="45"/>
      <c r="L380" s="45"/>
      <c r="M380" s="92"/>
    </row>
    <row r="381" spans="1:13" ht="16.5" customHeight="1">
      <c r="A381" s="91"/>
      <c r="B381" s="45" t="s">
        <v>58</v>
      </c>
      <c r="C381" s="45">
        <f>$R$38</f>
        <v>0</v>
      </c>
      <c r="D381" s="45">
        <f>$S$38</f>
        <v>0</v>
      </c>
      <c r="E381" s="45">
        <f>$T$38</f>
        <v>0</v>
      </c>
      <c r="F381" s="45">
        <f>$U$38</f>
        <v>0</v>
      </c>
      <c r="G381" s="45">
        <f>$V$38</f>
        <v>0</v>
      </c>
      <c r="H381" s="45">
        <f>$W$38</f>
        <v>0</v>
      </c>
      <c r="I381" s="45">
        <f>$X$38</f>
        <v>0</v>
      </c>
      <c r="J381" s="52">
        <f>$Y$38</f>
        <v>0</v>
      </c>
      <c r="K381" s="45"/>
      <c r="L381" s="45"/>
      <c r="M381" s="92"/>
    </row>
    <row r="382" spans="1:13" ht="16.5" customHeight="1">
      <c r="A382" s="91"/>
      <c r="B382" s="45" t="s">
        <v>59</v>
      </c>
      <c r="C382" s="45">
        <f>$R$39</f>
        <v>0</v>
      </c>
      <c r="D382" s="45">
        <f>$S$39</f>
        <v>0</v>
      </c>
      <c r="E382" s="45">
        <f>$T$39</f>
        <v>0</v>
      </c>
      <c r="F382" s="45">
        <f>$U$39</f>
        <v>0</v>
      </c>
      <c r="G382" s="45">
        <f>$V$39</f>
        <v>0</v>
      </c>
      <c r="H382" s="45">
        <f>$W$39</f>
        <v>0</v>
      </c>
      <c r="I382" s="45">
        <f>$X$39</f>
        <v>0</v>
      </c>
      <c r="J382" s="52">
        <f>$Y$39</f>
        <v>0</v>
      </c>
      <c r="K382" s="45"/>
      <c r="L382" s="45"/>
      <c r="M382" s="92"/>
    </row>
    <row r="383" spans="1:13" ht="16.5" customHeight="1">
      <c r="A383" s="91"/>
      <c r="B383" s="45" t="s">
        <v>60</v>
      </c>
      <c r="C383" s="45">
        <f>$R$40</f>
        <v>0</v>
      </c>
      <c r="D383" s="45">
        <f>$S$40</f>
        <v>0</v>
      </c>
      <c r="E383" s="45">
        <f>$T$40</f>
        <v>0</v>
      </c>
      <c r="F383" s="45">
        <f>$U$40</f>
        <v>0</v>
      </c>
      <c r="G383" s="45">
        <f>$V$40</f>
        <v>0</v>
      </c>
      <c r="H383" s="45">
        <f>$W$40</f>
        <v>0</v>
      </c>
      <c r="I383" s="45">
        <f>$X$40</f>
        <v>0</v>
      </c>
      <c r="J383" s="52">
        <f>$Y$40</f>
        <v>0</v>
      </c>
      <c r="K383" s="45"/>
      <c r="L383" s="45"/>
      <c r="M383" s="92"/>
    </row>
    <row r="384" spans="1:13" ht="16.5" customHeight="1">
      <c r="A384" s="91"/>
      <c r="B384" s="45" t="s">
        <v>61</v>
      </c>
      <c r="C384" s="45">
        <f>$R$41</f>
        <v>0</v>
      </c>
      <c r="D384" s="45">
        <f>$S$41</f>
        <v>0</v>
      </c>
      <c r="E384" s="45">
        <f>$T$41</f>
        <v>0</v>
      </c>
      <c r="F384" s="45">
        <f>$U$41</f>
        <v>0</v>
      </c>
      <c r="G384" s="45">
        <f>$V$41</f>
        <v>0</v>
      </c>
      <c r="H384" s="45">
        <f>$W$41</f>
        <v>0</v>
      </c>
      <c r="I384" s="45">
        <f>$X$41</f>
        <v>0</v>
      </c>
      <c r="J384" s="52">
        <f>$Y$41</f>
        <v>0</v>
      </c>
      <c r="K384" s="45"/>
      <c r="L384" s="45"/>
      <c r="M384" s="92"/>
    </row>
    <row r="385" spans="1:13" ht="16.5" customHeight="1">
      <c r="A385" s="91"/>
      <c r="B385" s="45" t="s">
        <v>103</v>
      </c>
      <c r="C385" s="45">
        <f>$R$42</f>
        <v>0</v>
      </c>
      <c r="D385" s="45">
        <f>$S$42</f>
        <v>0</v>
      </c>
      <c r="E385" s="45">
        <f>$T$42</f>
        <v>0</v>
      </c>
      <c r="F385" s="45">
        <f>$U$42</f>
        <v>0</v>
      </c>
      <c r="G385" s="45">
        <f>$V$42</f>
        <v>0</v>
      </c>
      <c r="H385" s="45">
        <f>$W$42</f>
        <v>0</v>
      </c>
      <c r="I385" s="45">
        <f>$X$42</f>
        <v>0</v>
      </c>
      <c r="J385" s="52">
        <f>$Y$42</f>
        <v>0</v>
      </c>
      <c r="K385" s="45"/>
      <c r="L385" s="45"/>
      <c r="M385" s="92"/>
    </row>
    <row r="386" spans="1:13" ht="16.5" customHeight="1">
      <c r="A386" s="91"/>
      <c r="B386" s="45" t="s">
        <v>62</v>
      </c>
      <c r="C386" s="45">
        <f>$R$43</f>
        <v>0</v>
      </c>
      <c r="D386" s="45">
        <f>$S$43</f>
        <v>0</v>
      </c>
      <c r="E386" s="45">
        <f>$T$43</f>
        <v>0</v>
      </c>
      <c r="F386" s="45">
        <f>$U$43</f>
        <v>0</v>
      </c>
      <c r="G386" s="45">
        <f>$V$43</f>
        <v>0</v>
      </c>
      <c r="H386" s="45">
        <f>$W$43</f>
        <v>0</v>
      </c>
      <c r="I386" s="45">
        <f>$X$43</f>
        <v>0</v>
      </c>
      <c r="J386" s="96">
        <f>$Y$43</f>
        <v>0</v>
      </c>
      <c r="K386" s="45"/>
      <c r="L386" s="45"/>
      <c r="M386" s="92"/>
    </row>
    <row r="387" spans="1:13" ht="16.5" customHeight="1">
      <c r="A387" s="91"/>
      <c r="B387" s="45" t="s">
        <v>63</v>
      </c>
      <c r="C387" s="45" t="e">
        <f>$R$44</f>
        <v>#DIV/0!</v>
      </c>
      <c r="D387" s="45" t="e">
        <f>$S$44</f>
        <v>#DIV/0!</v>
      </c>
      <c r="E387" s="45" t="e">
        <f>$T$44</f>
        <v>#DIV/0!</v>
      </c>
      <c r="F387" s="45" t="e">
        <f>$U$44</f>
        <v>#DIV/0!</v>
      </c>
      <c r="G387" s="45" t="e">
        <f>$V$44</f>
        <v>#DIV/0!</v>
      </c>
      <c r="H387" s="45" t="e">
        <f>$W$44</f>
        <v>#DIV/0!</v>
      </c>
      <c r="I387" s="94" t="e">
        <f>$X$44</f>
        <v>#DIV/0!</v>
      </c>
      <c r="J387" s="96" t="s">
        <v>97</v>
      </c>
      <c r="K387" s="129"/>
      <c r="L387" s="129"/>
      <c r="M387" s="130"/>
    </row>
    <row r="388" spans="1:13" ht="16.5" customHeight="1" thickBot="1">
      <c r="A388" s="93"/>
      <c r="B388" s="73" t="s">
        <v>64</v>
      </c>
      <c r="C388" s="73" t="e">
        <f>$R$45</f>
        <v>#DIV/0!</v>
      </c>
      <c r="D388" s="73" t="e">
        <f>$S$45</f>
        <v>#DIV/0!</v>
      </c>
      <c r="E388" s="73" t="e">
        <f>$T$45</f>
        <v>#DIV/0!</v>
      </c>
      <c r="F388" s="73" t="e">
        <f>$U$45</f>
        <v>#DIV/0!</v>
      </c>
      <c r="G388" s="73" t="e">
        <f>$V$45</f>
        <v>#DIV/0!</v>
      </c>
      <c r="H388" s="73" t="e">
        <f>$W$45</f>
        <v>#DIV/0!</v>
      </c>
      <c r="I388" s="95" t="e">
        <f>$X$45</f>
        <v>#DIV/0!</v>
      </c>
      <c r="J388" s="97" t="s">
        <v>98</v>
      </c>
      <c r="K388" s="131"/>
      <c r="L388" s="131"/>
      <c r="M388" s="132"/>
    </row>
    <row r="389" spans="1:13" ht="16.5" customHeight="1">
      <c r="A389" s="41"/>
      <c r="C389" s="41"/>
      <c r="D389" s="41"/>
      <c r="E389" s="41"/>
      <c r="F389" s="41"/>
      <c r="G389" s="41"/>
      <c r="H389" s="41"/>
      <c r="I389" s="41"/>
      <c r="K389" s="41"/>
      <c r="L389" s="41"/>
      <c r="M389" s="42"/>
    </row>
    <row r="390" spans="1:13" ht="16.5" customHeight="1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9"/>
    </row>
    <row r="391" spans="1:13" ht="16.5" customHeight="1">
      <c r="A391" s="133" t="str">
        <f>$A$1</f>
        <v>嘉義縣立嘉新國民中學○○下學期第一次期中考</v>
      </c>
      <c r="B391" s="133"/>
      <c r="C391" s="133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</row>
    <row r="392" spans="1:13" ht="16.5" customHeight="1" thickBo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2"/>
    </row>
    <row r="393" spans="1:13" ht="16.5" customHeight="1">
      <c r="A393" s="43" t="s">
        <v>0</v>
      </c>
      <c r="B393" s="62" t="s">
        <v>1</v>
      </c>
      <c r="C393" s="62" t="s">
        <v>90</v>
      </c>
      <c r="D393" s="62" t="s">
        <v>91</v>
      </c>
      <c r="E393" s="62" t="s">
        <v>92</v>
      </c>
      <c r="F393" s="62" t="s">
        <v>93</v>
      </c>
      <c r="G393" s="62" t="s">
        <v>94</v>
      </c>
      <c r="H393" s="62" t="s">
        <v>95</v>
      </c>
      <c r="I393" s="62" t="s">
        <v>96</v>
      </c>
      <c r="J393" s="62" t="s">
        <v>72</v>
      </c>
      <c r="K393" s="62" t="s">
        <v>89</v>
      </c>
      <c r="L393" s="62" t="s">
        <v>74</v>
      </c>
      <c r="M393" s="64" t="s">
        <v>73</v>
      </c>
    </row>
    <row r="394" spans="1:13" ht="16.5" customHeight="1">
      <c r="A394" s="91" t="str">
        <f>O29</f>
        <v>27</v>
      </c>
      <c r="B394" s="45">
        <f>P29</f>
        <v>0</v>
      </c>
      <c r="C394" s="46">
        <f>R29</f>
        <v>0</v>
      </c>
      <c r="D394" s="46">
        <f t="shared" ref="D394:M394" si="38">S29</f>
        <v>0</v>
      </c>
      <c r="E394" s="46">
        <f t="shared" si="38"/>
        <v>0</v>
      </c>
      <c r="F394" s="46">
        <f t="shared" si="38"/>
        <v>0</v>
      </c>
      <c r="G394" s="46">
        <f t="shared" si="38"/>
        <v>0</v>
      </c>
      <c r="H394" s="46">
        <f t="shared" si="38"/>
        <v>0</v>
      </c>
      <c r="I394" s="46">
        <f t="shared" si="38"/>
        <v>0</v>
      </c>
      <c r="J394" s="125" t="e">
        <f t="shared" si="38"/>
        <v>#DIV/0!</v>
      </c>
      <c r="K394" s="47">
        <f t="shared" si="38"/>
        <v>0</v>
      </c>
      <c r="L394" s="90">
        <f t="shared" si="38"/>
        <v>1</v>
      </c>
      <c r="M394" s="58">
        <f t="shared" si="38"/>
        <v>0</v>
      </c>
    </row>
    <row r="395" spans="1:13" ht="16.5" customHeight="1">
      <c r="A395" s="91"/>
      <c r="B395" s="45"/>
      <c r="C395" s="45"/>
      <c r="D395" s="45"/>
      <c r="E395" s="45"/>
      <c r="F395" s="45"/>
      <c r="G395" s="45"/>
      <c r="H395" s="45"/>
      <c r="I395" s="45"/>
      <c r="J395" s="52"/>
      <c r="K395" s="45"/>
      <c r="L395" s="45"/>
      <c r="M395" s="92"/>
    </row>
    <row r="396" spans="1:13" ht="16.5" customHeight="1">
      <c r="A396" s="91"/>
      <c r="B396" s="45" t="s">
        <v>58</v>
      </c>
      <c r="C396" s="45">
        <f>$R$38</f>
        <v>0</v>
      </c>
      <c r="D396" s="45">
        <f>$S$38</f>
        <v>0</v>
      </c>
      <c r="E396" s="45">
        <f>$T$38</f>
        <v>0</v>
      </c>
      <c r="F396" s="45">
        <f>$U$38</f>
        <v>0</v>
      </c>
      <c r="G396" s="45">
        <f>$V$38</f>
        <v>0</v>
      </c>
      <c r="H396" s="45">
        <f>$W$38</f>
        <v>0</v>
      </c>
      <c r="I396" s="45">
        <f>$X$38</f>
        <v>0</v>
      </c>
      <c r="J396" s="52">
        <f>$Y$38</f>
        <v>0</v>
      </c>
      <c r="K396" s="45"/>
      <c r="L396" s="45"/>
      <c r="M396" s="92"/>
    </row>
    <row r="397" spans="1:13" ht="16.5" customHeight="1">
      <c r="A397" s="91"/>
      <c r="B397" s="45" t="s">
        <v>59</v>
      </c>
      <c r="C397" s="45">
        <f>$R$39</f>
        <v>0</v>
      </c>
      <c r="D397" s="45">
        <f>$S$39</f>
        <v>0</v>
      </c>
      <c r="E397" s="45">
        <f>$T$39</f>
        <v>0</v>
      </c>
      <c r="F397" s="45">
        <f>$U$39</f>
        <v>0</v>
      </c>
      <c r="G397" s="45">
        <f>$V$39</f>
        <v>0</v>
      </c>
      <c r="H397" s="45">
        <f>$W$39</f>
        <v>0</v>
      </c>
      <c r="I397" s="45">
        <f>$X$39</f>
        <v>0</v>
      </c>
      <c r="J397" s="52">
        <f>$Y$39</f>
        <v>0</v>
      </c>
      <c r="K397" s="45"/>
      <c r="L397" s="45"/>
      <c r="M397" s="92"/>
    </row>
    <row r="398" spans="1:13" ht="16.5" customHeight="1">
      <c r="A398" s="91"/>
      <c r="B398" s="45" t="s">
        <v>60</v>
      </c>
      <c r="C398" s="45">
        <f>$R$40</f>
        <v>0</v>
      </c>
      <c r="D398" s="45">
        <f>$S$40</f>
        <v>0</v>
      </c>
      <c r="E398" s="45">
        <f>$T$40</f>
        <v>0</v>
      </c>
      <c r="F398" s="45">
        <f>$U$40</f>
        <v>0</v>
      </c>
      <c r="G398" s="45">
        <f>$V$40</f>
        <v>0</v>
      </c>
      <c r="H398" s="45">
        <f>$W$40</f>
        <v>0</v>
      </c>
      <c r="I398" s="45">
        <f>$X$40</f>
        <v>0</v>
      </c>
      <c r="J398" s="52">
        <f>$Y$40</f>
        <v>0</v>
      </c>
      <c r="K398" s="45"/>
      <c r="L398" s="45"/>
      <c r="M398" s="92"/>
    </row>
    <row r="399" spans="1:13" ht="16.5" customHeight="1">
      <c r="A399" s="91"/>
      <c r="B399" s="45" t="s">
        <v>61</v>
      </c>
      <c r="C399" s="45">
        <f>$R$41</f>
        <v>0</v>
      </c>
      <c r="D399" s="45">
        <f>$S$41</f>
        <v>0</v>
      </c>
      <c r="E399" s="45">
        <f>$T$41</f>
        <v>0</v>
      </c>
      <c r="F399" s="45">
        <f>$U$41</f>
        <v>0</v>
      </c>
      <c r="G399" s="45">
        <f>$V$41</f>
        <v>0</v>
      </c>
      <c r="H399" s="45">
        <f>$W$41</f>
        <v>0</v>
      </c>
      <c r="I399" s="45">
        <f>$X$41</f>
        <v>0</v>
      </c>
      <c r="J399" s="52">
        <f>$Y$41</f>
        <v>0</v>
      </c>
      <c r="K399" s="45"/>
      <c r="L399" s="45"/>
      <c r="M399" s="92"/>
    </row>
    <row r="400" spans="1:13" ht="16.5" customHeight="1">
      <c r="A400" s="91"/>
      <c r="B400" s="45" t="s">
        <v>103</v>
      </c>
      <c r="C400" s="45">
        <f>$R$42</f>
        <v>0</v>
      </c>
      <c r="D400" s="45">
        <f>$S$42</f>
        <v>0</v>
      </c>
      <c r="E400" s="45">
        <f>$T$42</f>
        <v>0</v>
      </c>
      <c r="F400" s="45">
        <f>$U$42</f>
        <v>0</v>
      </c>
      <c r="G400" s="45">
        <f>$V$42</f>
        <v>0</v>
      </c>
      <c r="H400" s="45">
        <f>$W$42</f>
        <v>0</v>
      </c>
      <c r="I400" s="45">
        <f>$X$42</f>
        <v>0</v>
      </c>
      <c r="J400" s="52">
        <f>$Y$42</f>
        <v>0</v>
      </c>
      <c r="K400" s="45"/>
      <c r="L400" s="45"/>
      <c r="M400" s="92"/>
    </row>
    <row r="401" spans="1:13" ht="16.5" customHeight="1">
      <c r="A401" s="91"/>
      <c r="B401" s="45" t="s">
        <v>62</v>
      </c>
      <c r="C401" s="45">
        <f>$R$43</f>
        <v>0</v>
      </c>
      <c r="D401" s="45">
        <f>$S$43</f>
        <v>0</v>
      </c>
      <c r="E401" s="45">
        <f>$T$43</f>
        <v>0</v>
      </c>
      <c r="F401" s="45">
        <f>$U$43</f>
        <v>0</v>
      </c>
      <c r="G401" s="45">
        <f>$V$43</f>
        <v>0</v>
      </c>
      <c r="H401" s="45">
        <f>$W$43</f>
        <v>0</v>
      </c>
      <c r="I401" s="45">
        <f>$X$43</f>
        <v>0</v>
      </c>
      <c r="J401" s="96">
        <f>$Y$43</f>
        <v>0</v>
      </c>
      <c r="K401" s="45"/>
      <c r="L401" s="45"/>
      <c r="M401" s="92"/>
    </row>
    <row r="402" spans="1:13" ht="16.5" customHeight="1">
      <c r="A402" s="91"/>
      <c r="B402" s="45" t="s">
        <v>63</v>
      </c>
      <c r="C402" s="45" t="e">
        <f>$R$44</f>
        <v>#DIV/0!</v>
      </c>
      <c r="D402" s="45" t="e">
        <f>$S$44</f>
        <v>#DIV/0!</v>
      </c>
      <c r="E402" s="45" t="e">
        <f>$T$44</f>
        <v>#DIV/0!</v>
      </c>
      <c r="F402" s="45" t="e">
        <f>$U$44</f>
        <v>#DIV/0!</v>
      </c>
      <c r="G402" s="45" t="e">
        <f>$V$44</f>
        <v>#DIV/0!</v>
      </c>
      <c r="H402" s="45" t="e">
        <f>$W$44</f>
        <v>#DIV/0!</v>
      </c>
      <c r="I402" s="94" t="e">
        <f>$X$44</f>
        <v>#DIV/0!</v>
      </c>
      <c r="J402" s="96" t="s">
        <v>97</v>
      </c>
      <c r="K402" s="129"/>
      <c r="L402" s="129"/>
      <c r="M402" s="130"/>
    </row>
    <row r="403" spans="1:13" ht="16.5" customHeight="1" thickBot="1">
      <c r="A403" s="93"/>
      <c r="B403" s="73" t="s">
        <v>64</v>
      </c>
      <c r="C403" s="73" t="e">
        <f>$R$45</f>
        <v>#DIV/0!</v>
      </c>
      <c r="D403" s="73" t="e">
        <f>$S$45</f>
        <v>#DIV/0!</v>
      </c>
      <c r="E403" s="73" t="e">
        <f>$T$45</f>
        <v>#DIV/0!</v>
      </c>
      <c r="F403" s="73" t="e">
        <f>$U$45</f>
        <v>#DIV/0!</v>
      </c>
      <c r="G403" s="73" t="e">
        <f>$V$45</f>
        <v>#DIV/0!</v>
      </c>
      <c r="H403" s="73" t="e">
        <f>$W$45</f>
        <v>#DIV/0!</v>
      </c>
      <c r="I403" s="95" t="e">
        <f>$X$45</f>
        <v>#DIV/0!</v>
      </c>
      <c r="J403" s="97" t="s">
        <v>98</v>
      </c>
      <c r="K403" s="131"/>
      <c r="L403" s="131"/>
      <c r="M403" s="132"/>
    </row>
    <row r="404" spans="1:13" ht="16.5" customHeight="1">
      <c r="A404" s="41"/>
      <c r="C404" s="41"/>
      <c r="D404" s="41"/>
      <c r="E404" s="41"/>
      <c r="F404" s="41"/>
      <c r="G404" s="41"/>
      <c r="H404" s="41"/>
      <c r="I404" s="41"/>
      <c r="K404" s="41"/>
      <c r="L404" s="41"/>
      <c r="M404" s="42"/>
    </row>
    <row r="405" spans="1:13" ht="16.5" customHeight="1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9"/>
    </row>
    <row r="406" spans="1:13" ht="16.5" customHeight="1">
      <c r="A406" s="133" t="str">
        <f>$A$1</f>
        <v>嘉義縣立嘉新國民中學○○下學期第一次期中考</v>
      </c>
      <c r="B406" s="133"/>
      <c r="C406" s="133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</row>
    <row r="407" spans="1:13" ht="16.5" customHeight="1" thickBo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2"/>
    </row>
    <row r="408" spans="1:13" ht="16.5" customHeight="1">
      <c r="A408" s="43" t="s">
        <v>0</v>
      </c>
      <c r="B408" s="62" t="s">
        <v>1</v>
      </c>
      <c r="C408" s="62" t="s">
        <v>90</v>
      </c>
      <c r="D408" s="62" t="s">
        <v>91</v>
      </c>
      <c r="E408" s="62" t="s">
        <v>92</v>
      </c>
      <c r="F408" s="62" t="s">
        <v>93</v>
      </c>
      <c r="G408" s="62" t="s">
        <v>94</v>
      </c>
      <c r="H408" s="62" t="s">
        <v>95</v>
      </c>
      <c r="I408" s="62" t="s">
        <v>96</v>
      </c>
      <c r="J408" s="62" t="s">
        <v>72</v>
      </c>
      <c r="K408" s="62" t="s">
        <v>89</v>
      </c>
      <c r="L408" s="62" t="s">
        <v>74</v>
      </c>
      <c r="M408" s="64" t="s">
        <v>73</v>
      </c>
    </row>
    <row r="409" spans="1:13" ht="16.5" customHeight="1">
      <c r="A409" s="91" t="str">
        <f>O30</f>
        <v>28</v>
      </c>
      <c r="B409" s="45">
        <f>P30</f>
        <v>0</v>
      </c>
      <c r="C409" s="46">
        <f>R30</f>
        <v>0</v>
      </c>
      <c r="D409" s="46">
        <f t="shared" ref="D409:M409" si="39">S30</f>
        <v>0</v>
      </c>
      <c r="E409" s="46">
        <f t="shared" si="39"/>
        <v>0</v>
      </c>
      <c r="F409" s="46">
        <f t="shared" si="39"/>
        <v>0</v>
      </c>
      <c r="G409" s="46">
        <f t="shared" si="39"/>
        <v>0</v>
      </c>
      <c r="H409" s="46">
        <f t="shared" si="39"/>
        <v>0</v>
      </c>
      <c r="I409" s="46">
        <f t="shared" si="39"/>
        <v>0</v>
      </c>
      <c r="J409" s="125" t="e">
        <f t="shared" si="39"/>
        <v>#DIV/0!</v>
      </c>
      <c r="K409" s="47">
        <f t="shared" si="39"/>
        <v>0</v>
      </c>
      <c r="L409" s="90">
        <f t="shared" si="39"/>
        <v>1</v>
      </c>
      <c r="M409" s="58">
        <f t="shared" si="39"/>
        <v>0</v>
      </c>
    </row>
    <row r="410" spans="1:13" ht="16.5" customHeight="1">
      <c r="A410" s="91"/>
      <c r="B410" s="45"/>
      <c r="C410" s="45"/>
      <c r="D410" s="45"/>
      <c r="E410" s="45"/>
      <c r="F410" s="45"/>
      <c r="G410" s="45"/>
      <c r="H410" s="45"/>
      <c r="I410" s="45"/>
      <c r="J410" s="52"/>
      <c r="K410" s="45"/>
      <c r="L410" s="45"/>
      <c r="M410" s="92"/>
    </row>
    <row r="411" spans="1:13" ht="16.5" customHeight="1">
      <c r="A411" s="91"/>
      <c r="B411" s="45" t="s">
        <v>58</v>
      </c>
      <c r="C411" s="45">
        <f>$R$38</f>
        <v>0</v>
      </c>
      <c r="D411" s="45">
        <f>$S$38</f>
        <v>0</v>
      </c>
      <c r="E411" s="45">
        <f>$T$38</f>
        <v>0</v>
      </c>
      <c r="F411" s="45">
        <f>$U$38</f>
        <v>0</v>
      </c>
      <c r="G411" s="45">
        <f>$V$38</f>
        <v>0</v>
      </c>
      <c r="H411" s="45">
        <f>$W$38</f>
        <v>0</v>
      </c>
      <c r="I411" s="45">
        <f>$X$38</f>
        <v>0</v>
      </c>
      <c r="J411" s="52">
        <f>$Y$38</f>
        <v>0</v>
      </c>
      <c r="K411" s="45"/>
      <c r="L411" s="45"/>
      <c r="M411" s="92"/>
    </row>
    <row r="412" spans="1:13" ht="16.5" customHeight="1">
      <c r="A412" s="91"/>
      <c r="B412" s="45" t="s">
        <v>59</v>
      </c>
      <c r="C412" s="45">
        <f>$R$39</f>
        <v>0</v>
      </c>
      <c r="D412" s="45">
        <f>$S$39</f>
        <v>0</v>
      </c>
      <c r="E412" s="45">
        <f>$T$39</f>
        <v>0</v>
      </c>
      <c r="F412" s="45">
        <f>$U$39</f>
        <v>0</v>
      </c>
      <c r="G412" s="45">
        <f>$V$39</f>
        <v>0</v>
      </c>
      <c r="H412" s="45">
        <f>$W$39</f>
        <v>0</v>
      </c>
      <c r="I412" s="45">
        <f>$X$39</f>
        <v>0</v>
      </c>
      <c r="J412" s="52">
        <f>$Y$39</f>
        <v>0</v>
      </c>
      <c r="K412" s="45"/>
      <c r="L412" s="45"/>
      <c r="M412" s="92"/>
    </row>
    <row r="413" spans="1:13" ht="16.5" customHeight="1">
      <c r="A413" s="91"/>
      <c r="B413" s="45" t="s">
        <v>60</v>
      </c>
      <c r="C413" s="45">
        <f>$R$40</f>
        <v>0</v>
      </c>
      <c r="D413" s="45">
        <f>$S$40</f>
        <v>0</v>
      </c>
      <c r="E413" s="45">
        <f>$T$40</f>
        <v>0</v>
      </c>
      <c r="F413" s="45">
        <f>$U$40</f>
        <v>0</v>
      </c>
      <c r="G413" s="45">
        <f>$V$40</f>
        <v>0</v>
      </c>
      <c r="H413" s="45">
        <f>$W$40</f>
        <v>0</v>
      </c>
      <c r="I413" s="45">
        <f>$X$40</f>
        <v>0</v>
      </c>
      <c r="J413" s="52">
        <f>$Y$40</f>
        <v>0</v>
      </c>
      <c r="K413" s="45"/>
      <c r="L413" s="45"/>
      <c r="M413" s="92"/>
    </row>
    <row r="414" spans="1:13" ht="16.5" customHeight="1">
      <c r="A414" s="91"/>
      <c r="B414" s="45" t="s">
        <v>61</v>
      </c>
      <c r="C414" s="45">
        <f>$R$41</f>
        <v>0</v>
      </c>
      <c r="D414" s="45">
        <f>$S$41</f>
        <v>0</v>
      </c>
      <c r="E414" s="45">
        <f>$T$41</f>
        <v>0</v>
      </c>
      <c r="F414" s="45">
        <f>$U$41</f>
        <v>0</v>
      </c>
      <c r="G414" s="45">
        <f>$V$41</f>
        <v>0</v>
      </c>
      <c r="H414" s="45">
        <f>$W$41</f>
        <v>0</v>
      </c>
      <c r="I414" s="45">
        <f>$X$41</f>
        <v>0</v>
      </c>
      <c r="J414" s="52">
        <f>$Y$41</f>
        <v>0</v>
      </c>
      <c r="K414" s="45"/>
      <c r="L414" s="45"/>
      <c r="M414" s="92"/>
    </row>
    <row r="415" spans="1:13" ht="16.5" customHeight="1">
      <c r="A415" s="91"/>
      <c r="B415" s="45" t="s">
        <v>103</v>
      </c>
      <c r="C415" s="45">
        <f>$R$42</f>
        <v>0</v>
      </c>
      <c r="D415" s="45">
        <f>$S$42</f>
        <v>0</v>
      </c>
      <c r="E415" s="45">
        <f>$T$42</f>
        <v>0</v>
      </c>
      <c r="F415" s="45">
        <f>$U$42</f>
        <v>0</v>
      </c>
      <c r="G415" s="45">
        <f>$V$42</f>
        <v>0</v>
      </c>
      <c r="H415" s="45">
        <f>$W$42</f>
        <v>0</v>
      </c>
      <c r="I415" s="45">
        <f>$X$42</f>
        <v>0</v>
      </c>
      <c r="J415" s="52">
        <f>$Y$42</f>
        <v>0</v>
      </c>
      <c r="K415" s="45"/>
      <c r="L415" s="45"/>
      <c r="M415" s="92"/>
    </row>
    <row r="416" spans="1:13" ht="16.5" customHeight="1">
      <c r="A416" s="91"/>
      <c r="B416" s="45" t="s">
        <v>62</v>
      </c>
      <c r="C416" s="45">
        <f>$R$43</f>
        <v>0</v>
      </c>
      <c r="D416" s="45">
        <f>$S$43</f>
        <v>0</v>
      </c>
      <c r="E416" s="45">
        <f>$T$43</f>
        <v>0</v>
      </c>
      <c r="F416" s="45">
        <f>$U$43</f>
        <v>0</v>
      </c>
      <c r="G416" s="45">
        <f>$V$43</f>
        <v>0</v>
      </c>
      <c r="H416" s="45">
        <f>$W$43</f>
        <v>0</v>
      </c>
      <c r="I416" s="45">
        <f>$X$43</f>
        <v>0</v>
      </c>
      <c r="J416" s="96">
        <f>$Y$43</f>
        <v>0</v>
      </c>
      <c r="K416" s="45"/>
      <c r="L416" s="45"/>
      <c r="M416" s="92"/>
    </row>
    <row r="417" spans="1:13" ht="16.5" customHeight="1">
      <c r="A417" s="91"/>
      <c r="B417" s="45" t="s">
        <v>63</v>
      </c>
      <c r="C417" s="45" t="e">
        <f>$R$44</f>
        <v>#DIV/0!</v>
      </c>
      <c r="D417" s="45" t="e">
        <f>$S$44</f>
        <v>#DIV/0!</v>
      </c>
      <c r="E417" s="45" t="e">
        <f>$T$44</f>
        <v>#DIV/0!</v>
      </c>
      <c r="F417" s="45" t="e">
        <f>$U$44</f>
        <v>#DIV/0!</v>
      </c>
      <c r="G417" s="45" t="e">
        <f>$V$44</f>
        <v>#DIV/0!</v>
      </c>
      <c r="H417" s="45" t="e">
        <f>$W$44</f>
        <v>#DIV/0!</v>
      </c>
      <c r="I417" s="94" t="e">
        <f>$X$44</f>
        <v>#DIV/0!</v>
      </c>
      <c r="J417" s="96" t="s">
        <v>97</v>
      </c>
      <c r="K417" s="129"/>
      <c r="L417" s="129"/>
      <c r="M417" s="130"/>
    </row>
    <row r="418" spans="1:13" ht="16.5" customHeight="1" thickBot="1">
      <c r="A418" s="93"/>
      <c r="B418" s="73" t="s">
        <v>64</v>
      </c>
      <c r="C418" s="73" t="e">
        <f>$R$45</f>
        <v>#DIV/0!</v>
      </c>
      <c r="D418" s="73" t="e">
        <f>$S$45</f>
        <v>#DIV/0!</v>
      </c>
      <c r="E418" s="73" t="e">
        <f>$T$45</f>
        <v>#DIV/0!</v>
      </c>
      <c r="F418" s="73" t="e">
        <f>$U$45</f>
        <v>#DIV/0!</v>
      </c>
      <c r="G418" s="73" t="e">
        <f>$V$45</f>
        <v>#DIV/0!</v>
      </c>
      <c r="H418" s="73" t="e">
        <f>$W$45</f>
        <v>#DIV/0!</v>
      </c>
      <c r="I418" s="95" t="e">
        <f>$X$45</f>
        <v>#DIV/0!</v>
      </c>
      <c r="J418" s="97" t="s">
        <v>98</v>
      </c>
      <c r="K418" s="131"/>
      <c r="L418" s="131"/>
      <c r="M418" s="132"/>
    </row>
    <row r="419" spans="1:13" ht="16.5" customHeight="1">
      <c r="A419" s="41"/>
      <c r="C419" s="41"/>
      <c r="D419" s="41"/>
      <c r="E419" s="41"/>
      <c r="F419" s="41"/>
      <c r="G419" s="41"/>
      <c r="H419" s="41"/>
      <c r="I419" s="41"/>
      <c r="K419" s="41"/>
      <c r="L419" s="41"/>
      <c r="M419" s="42"/>
    </row>
    <row r="420" spans="1:13" ht="16.5" customHeight="1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9"/>
    </row>
    <row r="421" spans="1:13" ht="16.5" customHeight="1">
      <c r="A421" s="133" t="str">
        <f>$A$1</f>
        <v>嘉義縣立嘉新國民中學○○下學期第一次期中考</v>
      </c>
      <c r="B421" s="133"/>
      <c r="C421" s="133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</row>
    <row r="422" spans="1:13" ht="16.5" customHeight="1" thickBo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2"/>
    </row>
    <row r="423" spans="1:13" ht="16.5" customHeight="1">
      <c r="A423" s="43" t="s">
        <v>0</v>
      </c>
      <c r="B423" s="62" t="s">
        <v>1</v>
      </c>
      <c r="C423" s="62" t="s">
        <v>90</v>
      </c>
      <c r="D423" s="62" t="s">
        <v>91</v>
      </c>
      <c r="E423" s="62" t="s">
        <v>92</v>
      </c>
      <c r="F423" s="62" t="s">
        <v>93</v>
      </c>
      <c r="G423" s="62" t="s">
        <v>94</v>
      </c>
      <c r="H423" s="62" t="s">
        <v>95</v>
      </c>
      <c r="I423" s="62" t="s">
        <v>96</v>
      </c>
      <c r="J423" s="62" t="s">
        <v>72</v>
      </c>
      <c r="K423" s="62" t="s">
        <v>89</v>
      </c>
      <c r="L423" s="62" t="s">
        <v>74</v>
      </c>
      <c r="M423" s="64" t="s">
        <v>73</v>
      </c>
    </row>
    <row r="424" spans="1:13" ht="16.5" customHeight="1">
      <c r="A424" s="91" t="str">
        <f>O31</f>
        <v>29</v>
      </c>
      <c r="B424" s="45">
        <f>P31</f>
        <v>0</v>
      </c>
      <c r="C424" s="46">
        <f>R31</f>
        <v>0</v>
      </c>
      <c r="D424" s="46">
        <f t="shared" ref="D424:M424" si="40">S31</f>
        <v>0</v>
      </c>
      <c r="E424" s="46">
        <f t="shared" si="40"/>
        <v>0</v>
      </c>
      <c r="F424" s="46">
        <f t="shared" si="40"/>
        <v>0</v>
      </c>
      <c r="G424" s="46">
        <f t="shared" si="40"/>
        <v>0</v>
      </c>
      <c r="H424" s="46">
        <f t="shared" si="40"/>
        <v>0</v>
      </c>
      <c r="I424" s="46">
        <f t="shared" si="40"/>
        <v>0</v>
      </c>
      <c r="J424" s="125" t="e">
        <f t="shared" si="40"/>
        <v>#DIV/0!</v>
      </c>
      <c r="K424" s="47">
        <f t="shared" si="40"/>
        <v>0</v>
      </c>
      <c r="L424" s="90">
        <f t="shared" si="40"/>
        <v>1</v>
      </c>
      <c r="M424" s="58">
        <f t="shared" si="40"/>
        <v>0</v>
      </c>
    </row>
    <row r="425" spans="1:13" ht="16.5" customHeight="1">
      <c r="A425" s="91"/>
      <c r="B425" s="45"/>
      <c r="C425" s="45"/>
      <c r="D425" s="45"/>
      <c r="E425" s="45"/>
      <c r="F425" s="45"/>
      <c r="G425" s="45"/>
      <c r="H425" s="45"/>
      <c r="I425" s="45"/>
      <c r="J425" s="52"/>
      <c r="K425" s="45"/>
      <c r="L425" s="45"/>
      <c r="M425" s="92"/>
    </row>
    <row r="426" spans="1:13" ht="16.5" customHeight="1">
      <c r="A426" s="91"/>
      <c r="B426" s="45" t="s">
        <v>58</v>
      </c>
      <c r="C426" s="45">
        <f>$R$38</f>
        <v>0</v>
      </c>
      <c r="D426" s="45">
        <f>$S$38</f>
        <v>0</v>
      </c>
      <c r="E426" s="45">
        <f>$T$38</f>
        <v>0</v>
      </c>
      <c r="F426" s="45">
        <f>$U$38</f>
        <v>0</v>
      </c>
      <c r="G426" s="45">
        <f>$V$38</f>
        <v>0</v>
      </c>
      <c r="H426" s="45">
        <f>$W$38</f>
        <v>0</v>
      </c>
      <c r="I426" s="45">
        <f>$X$38</f>
        <v>0</v>
      </c>
      <c r="J426" s="52">
        <f>$Y$38</f>
        <v>0</v>
      </c>
      <c r="K426" s="45"/>
      <c r="L426" s="45"/>
      <c r="M426" s="92"/>
    </row>
    <row r="427" spans="1:13" ht="16.5" customHeight="1">
      <c r="A427" s="91"/>
      <c r="B427" s="45" t="s">
        <v>59</v>
      </c>
      <c r="C427" s="45">
        <f>$R$39</f>
        <v>0</v>
      </c>
      <c r="D427" s="45">
        <f>$S$39</f>
        <v>0</v>
      </c>
      <c r="E427" s="45">
        <f>$T$39</f>
        <v>0</v>
      </c>
      <c r="F427" s="45">
        <f>$U$39</f>
        <v>0</v>
      </c>
      <c r="G427" s="45">
        <f>$V$39</f>
        <v>0</v>
      </c>
      <c r="H427" s="45">
        <f>$W$39</f>
        <v>0</v>
      </c>
      <c r="I427" s="45">
        <f>$X$39</f>
        <v>0</v>
      </c>
      <c r="J427" s="52">
        <f>$Y$39</f>
        <v>0</v>
      </c>
      <c r="K427" s="45"/>
      <c r="L427" s="45"/>
      <c r="M427" s="92"/>
    </row>
    <row r="428" spans="1:13" ht="16.5" customHeight="1">
      <c r="A428" s="91"/>
      <c r="B428" s="45" t="s">
        <v>60</v>
      </c>
      <c r="C428" s="45">
        <f>$R$40</f>
        <v>0</v>
      </c>
      <c r="D428" s="45">
        <f>$S$40</f>
        <v>0</v>
      </c>
      <c r="E428" s="45">
        <f>$T$40</f>
        <v>0</v>
      </c>
      <c r="F428" s="45">
        <f>$U$40</f>
        <v>0</v>
      </c>
      <c r="G428" s="45">
        <f>$V$40</f>
        <v>0</v>
      </c>
      <c r="H428" s="45">
        <f>$W$40</f>
        <v>0</v>
      </c>
      <c r="I428" s="45">
        <f>$X$40</f>
        <v>0</v>
      </c>
      <c r="J428" s="52">
        <f>$Y$40</f>
        <v>0</v>
      </c>
      <c r="K428" s="45"/>
      <c r="L428" s="45"/>
      <c r="M428" s="92"/>
    </row>
    <row r="429" spans="1:13" ht="16.5" customHeight="1">
      <c r="A429" s="91"/>
      <c r="B429" s="45" t="s">
        <v>61</v>
      </c>
      <c r="C429" s="45">
        <f>$R$41</f>
        <v>0</v>
      </c>
      <c r="D429" s="45">
        <f>$S$41</f>
        <v>0</v>
      </c>
      <c r="E429" s="45">
        <f>$T$41</f>
        <v>0</v>
      </c>
      <c r="F429" s="45">
        <f>$U$41</f>
        <v>0</v>
      </c>
      <c r="G429" s="45">
        <f>$V$41</f>
        <v>0</v>
      </c>
      <c r="H429" s="45">
        <f>$W$41</f>
        <v>0</v>
      </c>
      <c r="I429" s="45">
        <f>$X$41</f>
        <v>0</v>
      </c>
      <c r="J429" s="52">
        <f>$Y$41</f>
        <v>0</v>
      </c>
      <c r="K429" s="45"/>
      <c r="L429" s="45"/>
      <c r="M429" s="92"/>
    </row>
    <row r="430" spans="1:13" ht="16.5" customHeight="1">
      <c r="A430" s="91"/>
      <c r="B430" s="45" t="s">
        <v>103</v>
      </c>
      <c r="C430" s="45">
        <f>$R$42</f>
        <v>0</v>
      </c>
      <c r="D430" s="45">
        <f>$S$42</f>
        <v>0</v>
      </c>
      <c r="E430" s="45">
        <f>$T$42</f>
        <v>0</v>
      </c>
      <c r="F430" s="45">
        <f>$U$42</f>
        <v>0</v>
      </c>
      <c r="G430" s="45">
        <f>$V$42</f>
        <v>0</v>
      </c>
      <c r="H430" s="45">
        <f>$W$42</f>
        <v>0</v>
      </c>
      <c r="I430" s="45">
        <f>$X$42</f>
        <v>0</v>
      </c>
      <c r="J430" s="52">
        <f>$Y$42</f>
        <v>0</v>
      </c>
      <c r="K430" s="45"/>
      <c r="L430" s="45"/>
      <c r="M430" s="92"/>
    </row>
    <row r="431" spans="1:13" ht="16.5" customHeight="1">
      <c r="A431" s="91"/>
      <c r="B431" s="45" t="s">
        <v>62</v>
      </c>
      <c r="C431" s="45">
        <f>$R$43</f>
        <v>0</v>
      </c>
      <c r="D431" s="45">
        <f>$S$43</f>
        <v>0</v>
      </c>
      <c r="E431" s="45">
        <f>$T$43</f>
        <v>0</v>
      </c>
      <c r="F431" s="45">
        <f>$U$43</f>
        <v>0</v>
      </c>
      <c r="G431" s="45">
        <f>$V$43</f>
        <v>0</v>
      </c>
      <c r="H431" s="45">
        <f>$W$43</f>
        <v>0</v>
      </c>
      <c r="I431" s="45">
        <f>$X$43</f>
        <v>0</v>
      </c>
      <c r="J431" s="96">
        <f>$Y$43</f>
        <v>0</v>
      </c>
      <c r="K431" s="45"/>
      <c r="L431" s="45"/>
      <c r="M431" s="92"/>
    </row>
    <row r="432" spans="1:13" ht="16.5" customHeight="1">
      <c r="A432" s="91"/>
      <c r="B432" s="45" t="s">
        <v>63</v>
      </c>
      <c r="C432" s="45" t="e">
        <f>$R$44</f>
        <v>#DIV/0!</v>
      </c>
      <c r="D432" s="45" t="e">
        <f>$S$44</f>
        <v>#DIV/0!</v>
      </c>
      <c r="E432" s="45" t="e">
        <f>$T$44</f>
        <v>#DIV/0!</v>
      </c>
      <c r="F432" s="45" t="e">
        <f>$U$44</f>
        <v>#DIV/0!</v>
      </c>
      <c r="G432" s="45" t="e">
        <f>$V$44</f>
        <v>#DIV/0!</v>
      </c>
      <c r="H432" s="45" t="e">
        <f>$W$44</f>
        <v>#DIV/0!</v>
      </c>
      <c r="I432" s="94" t="e">
        <f>$X$44</f>
        <v>#DIV/0!</v>
      </c>
      <c r="J432" s="96" t="s">
        <v>97</v>
      </c>
      <c r="K432" s="129"/>
      <c r="L432" s="129"/>
      <c r="M432" s="130"/>
    </row>
    <row r="433" spans="1:13" ht="16.5" customHeight="1" thickBot="1">
      <c r="A433" s="93"/>
      <c r="B433" s="73" t="s">
        <v>64</v>
      </c>
      <c r="C433" s="73" t="e">
        <f>$R$45</f>
        <v>#DIV/0!</v>
      </c>
      <c r="D433" s="73" t="e">
        <f>$S$45</f>
        <v>#DIV/0!</v>
      </c>
      <c r="E433" s="73" t="e">
        <f>$T$45</f>
        <v>#DIV/0!</v>
      </c>
      <c r="F433" s="73" t="e">
        <f>$U$45</f>
        <v>#DIV/0!</v>
      </c>
      <c r="G433" s="73" t="e">
        <f>$V$45</f>
        <v>#DIV/0!</v>
      </c>
      <c r="H433" s="73" t="e">
        <f>$W$45</f>
        <v>#DIV/0!</v>
      </c>
      <c r="I433" s="95" t="e">
        <f>$X$45</f>
        <v>#DIV/0!</v>
      </c>
      <c r="J433" s="97" t="s">
        <v>98</v>
      </c>
      <c r="K433" s="131"/>
      <c r="L433" s="131"/>
      <c r="M433" s="132"/>
    </row>
    <row r="434" spans="1:13" ht="16.5" customHeight="1">
      <c r="A434" s="41"/>
      <c r="C434" s="41"/>
      <c r="D434" s="41"/>
      <c r="E434" s="41"/>
      <c r="F434" s="41"/>
      <c r="G434" s="41"/>
      <c r="H434" s="41"/>
      <c r="I434" s="41"/>
      <c r="K434" s="41"/>
      <c r="L434" s="41"/>
      <c r="M434" s="42"/>
    </row>
    <row r="435" spans="1:13" ht="16.5" customHeight="1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9"/>
    </row>
    <row r="436" spans="1:13" ht="16.5" customHeight="1">
      <c r="A436" s="133" t="str">
        <f>$A$1</f>
        <v>嘉義縣立嘉新國民中學○○下學期第一次期中考</v>
      </c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</row>
    <row r="437" spans="1:13" ht="16.5" customHeight="1" thickBo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2"/>
    </row>
    <row r="438" spans="1:13" ht="16.5" customHeight="1">
      <c r="A438" s="43" t="s">
        <v>0</v>
      </c>
      <c r="B438" s="62" t="s">
        <v>1</v>
      </c>
      <c r="C438" s="62" t="s">
        <v>90</v>
      </c>
      <c r="D438" s="62" t="s">
        <v>91</v>
      </c>
      <c r="E438" s="62" t="s">
        <v>92</v>
      </c>
      <c r="F438" s="62" t="s">
        <v>93</v>
      </c>
      <c r="G438" s="62" t="s">
        <v>94</v>
      </c>
      <c r="H438" s="62" t="s">
        <v>95</v>
      </c>
      <c r="I438" s="62" t="s">
        <v>96</v>
      </c>
      <c r="J438" s="62" t="s">
        <v>72</v>
      </c>
      <c r="K438" s="62" t="s">
        <v>89</v>
      </c>
      <c r="L438" s="62" t="s">
        <v>74</v>
      </c>
      <c r="M438" s="64" t="s">
        <v>73</v>
      </c>
    </row>
    <row r="439" spans="1:13" ht="16.5" customHeight="1">
      <c r="A439" s="91" t="str">
        <f>O32</f>
        <v>30</v>
      </c>
      <c r="B439" s="45">
        <f>P32</f>
        <v>0</v>
      </c>
      <c r="C439" s="46">
        <f>R32</f>
        <v>0</v>
      </c>
      <c r="D439" s="46">
        <f t="shared" ref="D439:M439" si="41">S32</f>
        <v>0</v>
      </c>
      <c r="E439" s="46">
        <f t="shared" si="41"/>
        <v>0</v>
      </c>
      <c r="F439" s="46">
        <f t="shared" si="41"/>
        <v>0</v>
      </c>
      <c r="G439" s="46">
        <f t="shared" si="41"/>
        <v>0</v>
      </c>
      <c r="H439" s="46">
        <f t="shared" si="41"/>
        <v>0</v>
      </c>
      <c r="I439" s="46">
        <f t="shared" si="41"/>
        <v>0</v>
      </c>
      <c r="J439" s="125" t="e">
        <f t="shared" si="41"/>
        <v>#DIV/0!</v>
      </c>
      <c r="K439" s="47">
        <f t="shared" si="41"/>
        <v>0</v>
      </c>
      <c r="L439" s="90">
        <f t="shared" si="41"/>
        <v>1</v>
      </c>
      <c r="M439" s="58">
        <f t="shared" si="41"/>
        <v>0</v>
      </c>
    </row>
    <row r="440" spans="1:13" ht="16.5" customHeight="1">
      <c r="A440" s="91"/>
      <c r="B440" s="45"/>
      <c r="C440" s="45"/>
      <c r="D440" s="45"/>
      <c r="E440" s="45"/>
      <c r="F440" s="45"/>
      <c r="G440" s="45"/>
      <c r="H440" s="45"/>
      <c r="I440" s="45"/>
      <c r="J440" s="52"/>
      <c r="K440" s="45"/>
      <c r="L440" s="45"/>
      <c r="M440" s="92"/>
    </row>
    <row r="441" spans="1:13" ht="16.5" customHeight="1">
      <c r="A441" s="91"/>
      <c r="B441" s="45" t="s">
        <v>58</v>
      </c>
      <c r="C441" s="45">
        <f>$R$38</f>
        <v>0</v>
      </c>
      <c r="D441" s="45">
        <f>$S$38</f>
        <v>0</v>
      </c>
      <c r="E441" s="45">
        <f>$T$38</f>
        <v>0</v>
      </c>
      <c r="F441" s="45">
        <f>$U$38</f>
        <v>0</v>
      </c>
      <c r="G441" s="45">
        <f>$V$38</f>
        <v>0</v>
      </c>
      <c r="H441" s="45">
        <f>$W$38</f>
        <v>0</v>
      </c>
      <c r="I441" s="45">
        <f>$X$38</f>
        <v>0</v>
      </c>
      <c r="J441" s="52">
        <f>$Y$38</f>
        <v>0</v>
      </c>
      <c r="K441" s="45"/>
      <c r="L441" s="45"/>
      <c r="M441" s="92"/>
    </row>
    <row r="442" spans="1:13" ht="16.5" customHeight="1">
      <c r="A442" s="91"/>
      <c r="B442" s="45" t="s">
        <v>59</v>
      </c>
      <c r="C442" s="45">
        <f>$R$39</f>
        <v>0</v>
      </c>
      <c r="D442" s="45">
        <f>$S$39</f>
        <v>0</v>
      </c>
      <c r="E442" s="45">
        <f>$T$39</f>
        <v>0</v>
      </c>
      <c r="F442" s="45">
        <f>$U$39</f>
        <v>0</v>
      </c>
      <c r="G442" s="45">
        <f>$V$39</f>
        <v>0</v>
      </c>
      <c r="H442" s="45">
        <f>$W$39</f>
        <v>0</v>
      </c>
      <c r="I442" s="45">
        <f>$X$39</f>
        <v>0</v>
      </c>
      <c r="J442" s="52">
        <f>$Y$39</f>
        <v>0</v>
      </c>
      <c r="K442" s="45"/>
      <c r="L442" s="45"/>
      <c r="M442" s="92"/>
    </row>
    <row r="443" spans="1:13" ht="16.5" customHeight="1">
      <c r="A443" s="91"/>
      <c r="B443" s="45" t="s">
        <v>60</v>
      </c>
      <c r="C443" s="45">
        <f>$R$40</f>
        <v>0</v>
      </c>
      <c r="D443" s="45">
        <f>$S$40</f>
        <v>0</v>
      </c>
      <c r="E443" s="45">
        <f>$T$40</f>
        <v>0</v>
      </c>
      <c r="F443" s="45">
        <f>$U$40</f>
        <v>0</v>
      </c>
      <c r="G443" s="45">
        <f>$V$40</f>
        <v>0</v>
      </c>
      <c r="H443" s="45">
        <f>$W$40</f>
        <v>0</v>
      </c>
      <c r="I443" s="45">
        <f>$X$40</f>
        <v>0</v>
      </c>
      <c r="J443" s="52">
        <f>$Y$40</f>
        <v>0</v>
      </c>
      <c r="K443" s="45"/>
      <c r="L443" s="45"/>
      <c r="M443" s="92"/>
    </row>
    <row r="444" spans="1:13" ht="16.5" customHeight="1">
      <c r="A444" s="91"/>
      <c r="B444" s="45" t="s">
        <v>61</v>
      </c>
      <c r="C444" s="45">
        <f>$R$41</f>
        <v>0</v>
      </c>
      <c r="D444" s="45">
        <f>$S$41</f>
        <v>0</v>
      </c>
      <c r="E444" s="45">
        <f>$T$41</f>
        <v>0</v>
      </c>
      <c r="F444" s="45">
        <f>$U$41</f>
        <v>0</v>
      </c>
      <c r="G444" s="45">
        <f>$V$41</f>
        <v>0</v>
      </c>
      <c r="H444" s="45">
        <f>$W$41</f>
        <v>0</v>
      </c>
      <c r="I444" s="45">
        <f>$X$41</f>
        <v>0</v>
      </c>
      <c r="J444" s="52">
        <f>$Y$41</f>
        <v>0</v>
      </c>
      <c r="K444" s="45"/>
      <c r="L444" s="45"/>
      <c r="M444" s="92"/>
    </row>
    <row r="445" spans="1:13" ht="16.5" customHeight="1">
      <c r="A445" s="91"/>
      <c r="B445" s="45" t="s">
        <v>103</v>
      </c>
      <c r="C445" s="45">
        <f>$R$42</f>
        <v>0</v>
      </c>
      <c r="D445" s="45">
        <f>$S$42</f>
        <v>0</v>
      </c>
      <c r="E445" s="45">
        <f>$T$42</f>
        <v>0</v>
      </c>
      <c r="F445" s="45">
        <f>$U$42</f>
        <v>0</v>
      </c>
      <c r="G445" s="45">
        <f>$V$42</f>
        <v>0</v>
      </c>
      <c r="H445" s="45">
        <f>$W$42</f>
        <v>0</v>
      </c>
      <c r="I445" s="45">
        <f>$X$42</f>
        <v>0</v>
      </c>
      <c r="J445" s="52">
        <f>$Y$42</f>
        <v>0</v>
      </c>
      <c r="K445" s="45"/>
      <c r="L445" s="45"/>
      <c r="M445" s="92"/>
    </row>
    <row r="446" spans="1:13" ht="16.5" customHeight="1">
      <c r="A446" s="91"/>
      <c r="B446" s="45" t="s">
        <v>62</v>
      </c>
      <c r="C446" s="45">
        <f>$R$43</f>
        <v>0</v>
      </c>
      <c r="D446" s="45">
        <f>$S$43</f>
        <v>0</v>
      </c>
      <c r="E446" s="45">
        <f>$T$43</f>
        <v>0</v>
      </c>
      <c r="F446" s="45">
        <f>$U$43</f>
        <v>0</v>
      </c>
      <c r="G446" s="45">
        <f>$V$43</f>
        <v>0</v>
      </c>
      <c r="H446" s="45">
        <f>$W$43</f>
        <v>0</v>
      </c>
      <c r="I446" s="45">
        <f>$X$43</f>
        <v>0</v>
      </c>
      <c r="J446" s="96">
        <f>$Y$43</f>
        <v>0</v>
      </c>
      <c r="K446" s="45"/>
      <c r="L446" s="45"/>
      <c r="M446" s="92"/>
    </row>
    <row r="447" spans="1:13" ht="16.5" customHeight="1">
      <c r="A447" s="91"/>
      <c r="B447" s="45" t="s">
        <v>63</v>
      </c>
      <c r="C447" s="45" t="e">
        <f>$R$44</f>
        <v>#DIV/0!</v>
      </c>
      <c r="D447" s="45" t="e">
        <f>$S$44</f>
        <v>#DIV/0!</v>
      </c>
      <c r="E447" s="45" t="e">
        <f>$T$44</f>
        <v>#DIV/0!</v>
      </c>
      <c r="F447" s="45" t="e">
        <f>$U$44</f>
        <v>#DIV/0!</v>
      </c>
      <c r="G447" s="45" t="e">
        <f>$V$44</f>
        <v>#DIV/0!</v>
      </c>
      <c r="H447" s="45" t="e">
        <f>$W$44</f>
        <v>#DIV/0!</v>
      </c>
      <c r="I447" s="94" t="e">
        <f>$X$44</f>
        <v>#DIV/0!</v>
      </c>
      <c r="J447" s="96" t="s">
        <v>97</v>
      </c>
      <c r="K447" s="129"/>
      <c r="L447" s="129"/>
      <c r="M447" s="130"/>
    </row>
    <row r="448" spans="1:13" ht="16.5" customHeight="1" thickBot="1">
      <c r="A448" s="93"/>
      <c r="B448" s="73" t="s">
        <v>64</v>
      </c>
      <c r="C448" s="73" t="e">
        <f>$R$45</f>
        <v>#DIV/0!</v>
      </c>
      <c r="D448" s="73" t="e">
        <f>$S$45</f>
        <v>#DIV/0!</v>
      </c>
      <c r="E448" s="73" t="e">
        <f>$T$45</f>
        <v>#DIV/0!</v>
      </c>
      <c r="F448" s="73" t="e">
        <f>$U$45</f>
        <v>#DIV/0!</v>
      </c>
      <c r="G448" s="73" t="e">
        <f>$V$45</f>
        <v>#DIV/0!</v>
      </c>
      <c r="H448" s="73" t="e">
        <f>$W$45</f>
        <v>#DIV/0!</v>
      </c>
      <c r="I448" s="95" t="e">
        <f>$X$45</f>
        <v>#DIV/0!</v>
      </c>
      <c r="J448" s="97" t="s">
        <v>98</v>
      </c>
      <c r="K448" s="131"/>
      <c r="L448" s="131"/>
      <c r="M448" s="132"/>
    </row>
    <row r="449" spans="1:13" ht="16.5" customHeight="1">
      <c r="A449" s="41"/>
      <c r="C449" s="41"/>
      <c r="D449" s="41"/>
      <c r="E449" s="41"/>
      <c r="F449" s="41"/>
      <c r="G449" s="41"/>
      <c r="H449" s="41"/>
      <c r="I449" s="41"/>
      <c r="K449" s="41"/>
      <c r="L449" s="41"/>
      <c r="M449" s="42"/>
    </row>
    <row r="450" spans="1:13" ht="16.5" customHeight="1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9"/>
    </row>
    <row r="451" spans="1:13" ht="16.5" customHeight="1">
      <c r="A451" s="133" t="str">
        <f>$A$1</f>
        <v>嘉義縣立嘉新國民中學○○下學期第一次期中考</v>
      </c>
      <c r="B451" s="133"/>
      <c r="C451" s="133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</row>
    <row r="452" spans="1:13" ht="16.5" customHeight="1" thickBo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2"/>
    </row>
    <row r="453" spans="1:13" ht="16.5" customHeight="1">
      <c r="A453" s="43" t="s">
        <v>0</v>
      </c>
      <c r="B453" s="62" t="s">
        <v>1</v>
      </c>
      <c r="C453" s="62" t="s">
        <v>90</v>
      </c>
      <c r="D453" s="62" t="s">
        <v>91</v>
      </c>
      <c r="E453" s="62" t="s">
        <v>92</v>
      </c>
      <c r="F453" s="62" t="s">
        <v>93</v>
      </c>
      <c r="G453" s="62" t="s">
        <v>94</v>
      </c>
      <c r="H453" s="62" t="s">
        <v>95</v>
      </c>
      <c r="I453" s="62" t="s">
        <v>96</v>
      </c>
      <c r="J453" s="62" t="s">
        <v>72</v>
      </c>
      <c r="K453" s="62" t="s">
        <v>89</v>
      </c>
      <c r="L453" s="62" t="s">
        <v>74</v>
      </c>
      <c r="M453" s="64" t="s">
        <v>73</v>
      </c>
    </row>
    <row r="454" spans="1:13" ht="16.5" customHeight="1">
      <c r="A454" s="91" t="str">
        <f>O33</f>
        <v>31</v>
      </c>
      <c r="B454" s="45">
        <f>P33</f>
        <v>0</v>
      </c>
      <c r="C454" s="46">
        <f>R33</f>
        <v>0</v>
      </c>
      <c r="D454" s="46">
        <f t="shared" ref="D454:M454" si="42">S33</f>
        <v>0</v>
      </c>
      <c r="E454" s="46">
        <f t="shared" si="42"/>
        <v>0</v>
      </c>
      <c r="F454" s="46">
        <f t="shared" si="42"/>
        <v>0</v>
      </c>
      <c r="G454" s="46">
        <f t="shared" si="42"/>
        <v>0</v>
      </c>
      <c r="H454" s="46">
        <f t="shared" si="42"/>
        <v>0</v>
      </c>
      <c r="I454" s="46">
        <f t="shared" si="42"/>
        <v>0</v>
      </c>
      <c r="J454" s="125" t="e">
        <f t="shared" si="42"/>
        <v>#DIV/0!</v>
      </c>
      <c r="K454" s="47">
        <f t="shared" si="42"/>
        <v>0</v>
      </c>
      <c r="L454" s="90">
        <f t="shared" si="42"/>
        <v>1</v>
      </c>
      <c r="M454" s="58">
        <f t="shared" si="42"/>
        <v>0</v>
      </c>
    </row>
    <row r="455" spans="1:13" ht="16.5" customHeight="1">
      <c r="A455" s="91"/>
      <c r="B455" s="45"/>
      <c r="C455" s="45"/>
      <c r="D455" s="45"/>
      <c r="E455" s="45"/>
      <c r="F455" s="45"/>
      <c r="G455" s="45"/>
      <c r="H455" s="45"/>
      <c r="I455" s="45"/>
      <c r="J455" s="52"/>
      <c r="K455" s="45"/>
      <c r="L455" s="45"/>
      <c r="M455" s="92"/>
    </row>
    <row r="456" spans="1:13" ht="16.5" customHeight="1">
      <c r="A456" s="91"/>
      <c r="B456" s="45" t="s">
        <v>58</v>
      </c>
      <c r="C456" s="45">
        <f>$R$38</f>
        <v>0</v>
      </c>
      <c r="D456" s="45">
        <f>$S$38</f>
        <v>0</v>
      </c>
      <c r="E456" s="45">
        <f>$T$38</f>
        <v>0</v>
      </c>
      <c r="F456" s="45">
        <f>$U$38</f>
        <v>0</v>
      </c>
      <c r="G456" s="45">
        <f>$V$38</f>
        <v>0</v>
      </c>
      <c r="H456" s="45">
        <f>$W$38</f>
        <v>0</v>
      </c>
      <c r="I456" s="45">
        <f>$X$38</f>
        <v>0</v>
      </c>
      <c r="J456" s="52">
        <f>$Y$38</f>
        <v>0</v>
      </c>
      <c r="K456" s="45"/>
      <c r="L456" s="45"/>
      <c r="M456" s="92"/>
    </row>
    <row r="457" spans="1:13" ht="16.5" customHeight="1">
      <c r="A457" s="91"/>
      <c r="B457" s="45" t="s">
        <v>59</v>
      </c>
      <c r="C457" s="45">
        <f>$R$39</f>
        <v>0</v>
      </c>
      <c r="D457" s="45">
        <f>$S$39</f>
        <v>0</v>
      </c>
      <c r="E457" s="45">
        <f>$T$39</f>
        <v>0</v>
      </c>
      <c r="F457" s="45">
        <f>$U$39</f>
        <v>0</v>
      </c>
      <c r="G457" s="45">
        <f>$V$39</f>
        <v>0</v>
      </c>
      <c r="H457" s="45">
        <f>$W$39</f>
        <v>0</v>
      </c>
      <c r="I457" s="45">
        <f>$X$39</f>
        <v>0</v>
      </c>
      <c r="J457" s="52">
        <f>$Y$39</f>
        <v>0</v>
      </c>
      <c r="K457" s="45"/>
      <c r="L457" s="45"/>
      <c r="M457" s="92"/>
    </row>
    <row r="458" spans="1:13" ht="16.5" customHeight="1">
      <c r="A458" s="91"/>
      <c r="B458" s="45" t="s">
        <v>60</v>
      </c>
      <c r="C458" s="45">
        <f>$R$40</f>
        <v>0</v>
      </c>
      <c r="D458" s="45">
        <f>$S$40</f>
        <v>0</v>
      </c>
      <c r="E458" s="45">
        <f>$T$40</f>
        <v>0</v>
      </c>
      <c r="F458" s="45">
        <f>$U$40</f>
        <v>0</v>
      </c>
      <c r="G458" s="45">
        <f>$V$40</f>
        <v>0</v>
      </c>
      <c r="H458" s="45">
        <f>$W$40</f>
        <v>0</v>
      </c>
      <c r="I458" s="45">
        <f>$X$40</f>
        <v>0</v>
      </c>
      <c r="J458" s="52">
        <f>$Y$40</f>
        <v>0</v>
      </c>
      <c r="K458" s="45"/>
      <c r="L458" s="45"/>
      <c r="M458" s="92"/>
    </row>
    <row r="459" spans="1:13" ht="16.5" customHeight="1">
      <c r="A459" s="91"/>
      <c r="B459" s="45" t="s">
        <v>61</v>
      </c>
      <c r="C459" s="45">
        <f>$R$41</f>
        <v>0</v>
      </c>
      <c r="D459" s="45">
        <f>$S$41</f>
        <v>0</v>
      </c>
      <c r="E459" s="45">
        <f>$T$41</f>
        <v>0</v>
      </c>
      <c r="F459" s="45">
        <f>$U$41</f>
        <v>0</v>
      </c>
      <c r="G459" s="45">
        <f>$V$41</f>
        <v>0</v>
      </c>
      <c r="H459" s="45">
        <f>$W$41</f>
        <v>0</v>
      </c>
      <c r="I459" s="45">
        <f>$X$41</f>
        <v>0</v>
      </c>
      <c r="J459" s="52">
        <f>$Y$41</f>
        <v>0</v>
      </c>
      <c r="K459" s="45"/>
      <c r="L459" s="45"/>
      <c r="M459" s="92"/>
    </row>
    <row r="460" spans="1:13" ht="16.5" customHeight="1">
      <c r="A460" s="91"/>
      <c r="B460" s="45" t="s">
        <v>103</v>
      </c>
      <c r="C460" s="45">
        <f>$R$42</f>
        <v>0</v>
      </c>
      <c r="D460" s="45">
        <f>$S$42</f>
        <v>0</v>
      </c>
      <c r="E460" s="45">
        <f>$T$42</f>
        <v>0</v>
      </c>
      <c r="F460" s="45">
        <f>$U$42</f>
        <v>0</v>
      </c>
      <c r="G460" s="45">
        <f>$V$42</f>
        <v>0</v>
      </c>
      <c r="H460" s="45">
        <f>$W$42</f>
        <v>0</v>
      </c>
      <c r="I460" s="45">
        <f>$X$42</f>
        <v>0</v>
      </c>
      <c r="J460" s="52">
        <f>$Y$42</f>
        <v>0</v>
      </c>
      <c r="K460" s="45"/>
      <c r="L460" s="45"/>
      <c r="M460" s="92"/>
    </row>
    <row r="461" spans="1:13" ht="16.5" customHeight="1">
      <c r="A461" s="91"/>
      <c r="B461" s="45" t="s">
        <v>62</v>
      </c>
      <c r="C461" s="45">
        <f>$R$43</f>
        <v>0</v>
      </c>
      <c r="D461" s="45">
        <f>$S$43</f>
        <v>0</v>
      </c>
      <c r="E461" s="45">
        <f>$T$43</f>
        <v>0</v>
      </c>
      <c r="F461" s="45">
        <f>$U$43</f>
        <v>0</v>
      </c>
      <c r="G461" s="45">
        <f>$V$43</f>
        <v>0</v>
      </c>
      <c r="H461" s="45">
        <f>$W$43</f>
        <v>0</v>
      </c>
      <c r="I461" s="45">
        <f>$X$43</f>
        <v>0</v>
      </c>
      <c r="J461" s="96">
        <f>$Y$43</f>
        <v>0</v>
      </c>
      <c r="K461" s="45"/>
      <c r="L461" s="45"/>
      <c r="M461" s="92"/>
    </row>
    <row r="462" spans="1:13" ht="16.5" customHeight="1">
      <c r="A462" s="91"/>
      <c r="B462" s="45" t="s">
        <v>63</v>
      </c>
      <c r="C462" s="45" t="e">
        <f>$R$44</f>
        <v>#DIV/0!</v>
      </c>
      <c r="D462" s="45" t="e">
        <f>$S$44</f>
        <v>#DIV/0!</v>
      </c>
      <c r="E462" s="45" t="e">
        <f>$T$44</f>
        <v>#DIV/0!</v>
      </c>
      <c r="F462" s="45" t="e">
        <f>$U$44</f>
        <v>#DIV/0!</v>
      </c>
      <c r="G462" s="45" t="e">
        <f>$V$44</f>
        <v>#DIV/0!</v>
      </c>
      <c r="H462" s="45" t="e">
        <f>$W$44</f>
        <v>#DIV/0!</v>
      </c>
      <c r="I462" s="94" t="e">
        <f>$X$44</f>
        <v>#DIV/0!</v>
      </c>
      <c r="J462" s="96" t="s">
        <v>97</v>
      </c>
      <c r="K462" s="129"/>
      <c r="L462" s="129"/>
      <c r="M462" s="130"/>
    </row>
    <row r="463" spans="1:13" ht="16.5" customHeight="1" thickBot="1">
      <c r="A463" s="93"/>
      <c r="B463" s="73" t="s">
        <v>64</v>
      </c>
      <c r="C463" s="73" t="e">
        <f>$R$45</f>
        <v>#DIV/0!</v>
      </c>
      <c r="D463" s="73" t="e">
        <f>$S$45</f>
        <v>#DIV/0!</v>
      </c>
      <c r="E463" s="73" t="e">
        <f>$T$45</f>
        <v>#DIV/0!</v>
      </c>
      <c r="F463" s="73" t="e">
        <f>$U$45</f>
        <v>#DIV/0!</v>
      </c>
      <c r="G463" s="73" t="e">
        <f>$V$45</f>
        <v>#DIV/0!</v>
      </c>
      <c r="H463" s="73" t="e">
        <f>$W$45</f>
        <v>#DIV/0!</v>
      </c>
      <c r="I463" s="95" t="e">
        <f>$X$45</f>
        <v>#DIV/0!</v>
      </c>
      <c r="J463" s="97" t="s">
        <v>98</v>
      </c>
      <c r="K463" s="131"/>
      <c r="L463" s="131"/>
      <c r="M463" s="132"/>
    </row>
    <row r="464" spans="1:13" ht="16.5" customHeight="1">
      <c r="A464" s="41"/>
      <c r="C464" s="41"/>
      <c r="D464" s="41"/>
      <c r="E464" s="41"/>
      <c r="F464" s="41"/>
      <c r="G464" s="41"/>
      <c r="H464" s="41"/>
      <c r="I464" s="41"/>
      <c r="K464" s="41"/>
      <c r="L464" s="41"/>
      <c r="M464" s="42"/>
    </row>
    <row r="465" spans="1:13" ht="16.5" customHeight="1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9"/>
    </row>
    <row r="466" spans="1:13" ht="16.5" customHeight="1">
      <c r="A466" s="133" t="str">
        <f>$A$1</f>
        <v>嘉義縣立嘉新國民中學○○下學期第一次期中考</v>
      </c>
      <c r="B466" s="133"/>
      <c r="C466" s="133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</row>
    <row r="467" spans="1:13" ht="16.5" customHeight="1" thickBo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2"/>
    </row>
    <row r="468" spans="1:13" ht="16.5" customHeight="1">
      <c r="A468" s="43" t="s">
        <v>0</v>
      </c>
      <c r="B468" s="62" t="s">
        <v>1</v>
      </c>
      <c r="C468" s="62" t="s">
        <v>90</v>
      </c>
      <c r="D468" s="62" t="s">
        <v>91</v>
      </c>
      <c r="E468" s="62" t="s">
        <v>92</v>
      </c>
      <c r="F468" s="62" t="s">
        <v>93</v>
      </c>
      <c r="G468" s="62" t="s">
        <v>94</v>
      </c>
      <c r="H468" s="62" t="s">
        <v>95</v>
      </c>
      <c r="I468" s="62" t="s">
        <v>96</v>
      </c>
      <c r="J468" s="62" t="s">
        <v>72</v>
      </c>
      <c r="K468" s="62" t="s">
        <v>89</v>
      </c>
      <c r="L468" s="62" t="s">
        <v>74</v>
      </c>
      <c r="M468" s="64" t="s">
        <v>73</v>
      </c>
    </row>
    <row r="469" spans="1:13" ht="16.5" customHeight="1">
      <c r="A469" s="91" t="str">
        <f>O34</f>
        <v>32</v>
      </c>
      <c r="B469" s="45">
        <f>P34</f>
        <v>0</v>
      </c>
      <c r="C469" s="46">
        <f>R34</f>
        <v>0</v>
      </c>
      <c r="D469" s="46">
        <f t="shared" ref="D469:M469" si="43">S34</f>
        <v>0</v>
      </c>
      <c r="E469" s="46">
        <f t="shared" si="43"/>
        <v>0</v>
      </c>
      <c r="F469" s="46">
        <f t="shared" si="43"/>
        <v>0</v>
      </c>
      <c r="G469" s="46">
        <f t="shared" si="43"/>
        <v>0</v>
      </c>
      <c r="H469" s="46">
        <f t="shared" si="43"/>
        <v>0</v>
      </c>
      <c r="I469" s="46">
        <f t="shared" si="43"/>
        <v>0</v>
      </c>
      <c r="J469" s="125" t="e">
        <f t="shared" si="43"/>
        <v>#DIV/0!</v>
      </c>
      <c r="K469" s="47">
        <f t="shared" si="43"/>
        <v>0</v>
      </c>
      <c r="L469" s="90">
        <f t="shared" si="43"/>
        <v>1</v>
      </c>
      <c r="M469" s="58">
        <f t="shared" si="43"/>
        <v>0</v>
      </c>
    </row>
    <row r="470" spans="1:13" ht="16.5" customHeight="1">
      <c r="A470" s="91"/>
      <c r="B470" s="45"/>
      <c r="C470" s="45"/>
      <c r="D470" s="45"/>
      <c r="E470" s="45"/>
      <c r="F470" s="45"/>
      <c r="G470" s="45"/>
      <c r="H470" s="45"/>
      <c r="I470" s="45"/>
      <c r="J470" s="52"/>
      <c r="K470" s="45"/>
      <c r="L470" s="45"/>
      <c r="M470" s="92"/>
    </row>
    <row r="471" spans="1:13" ht="16.5" customHeight="1">
      <c r="A471" s="91"/>
      <c r="B471" s="45" t="s">
        <v>58</v>
      </c>
      <c r="C471" s="45">
        <f>$R$38</f>
        <v>0</v>
      </c>
      <c r="D471" s="45">
        <f>$S$38</f>
        <v>0</v>
      </c>
      <c r="E471" s="45">
        <f>$T$38</f>
        <v>0</v>
      </c>
      <c r="F471" s="45">
        <f>$U$38</f>
        <v>0</v>
      </c>
      <c r="G471" s="45">
        <f>$V$38</f>
        <v>0</v>
      </c>
      <c r="H471" s="45">
        <f>$W$38</f>
        <v>0</v>
      </c>
      <c r="I471" s="45">
        <f>$X$38</f>
        <v>0</v>
      </c>
      <c r="J471" s="52">
        <f>$Y$38</f>
        <v>0</v>
      </c>
      <c r="K471" s="45"/>
      <c r="L471" s="45"/>
      <c r="M471" s="92"/>
    </row>
    <row r="472" spans="1:13" ht="16.5" customHeight="1">
      <c r="A472" s="91"/>
      <c r="B472" s="45" t="s">
        <v>59</v>
      </c>
      <c r="C472" s="45">
        <f>$R$39</f>
        <v>0</v>
      </c>
      <c r="D472" s="45">
        <f>$S$39</f>
        <v>0</v>
      </c>
      <c r="E472" s="45">
        <f>$T$39</f>
        <v>0</v>
      </c>
      <c r="F472" s="45">
        <f>$U$39</f>
        <v>0</v>
      </c>
      <c r="G472" s="45">
        <f>$V$39</f>
        <v>0</v>
      </c>
      <c r="H472" s="45">
        <f>$W$39</f>
        <v>0</v>
      </c>
      <c r="I472" s="45">
        <f>$X$39</f>
        <v>0</v>
      </c>
      <c r="J472" s="52">
        <f>$Y$39</f>
        <v>0</v>
      </c>
      <c r="K472" s="45"/>
      <c r="L472" s="45"/>
      <c r="M472" s="92"/>
    </row>
    <row r="473" spans="1:13" ht="16.5" customHeight="1">
      <c r="A473" s="91"/>
      <c r="B473" s="45" t="s">
        <v>60</v>
      </c>
      <c r="C473" s="45">
        <f>$R$40</f>
        <v>0</v>
      </c>
      <c r="D473" s="45">
        <f>$S$40</f>
        <v>0</v>
      </c>
      <c r="E473" s="45">
        <f>$T$40</f>
        <v>0</v>
      </c>
      <c r="F473" s="45">
        <f>$U$40</f>
        <v>0</v>
      </c>
      <c r="G473" s="45">
        <f>$V$40</f>
        <v>0</v>
      </c>
      <c r="H473" s="45">
        <f>$W$40</f>
        <v>0</v>
      </c>
      <c r="I473" s="45">
        <f>$X$40</f>
        <v>0</v>
      </c>
      <c r="J473" s="52">
        <f>$Y$40</f>
        <v>0</v>
      </c>
      <c r="K473" s="45"/>
      <c r="L473" s="45"/>
      <c r="M473" s="92"/>
    </row>
    <row r="474" spans="1:13" ht="16.5" customHeight="1">
      <c r="A474" s="91"/>
      <c r="B474" s="45" t="s">
        <v>61</v>
      </c>
      <c r="C474" s="45">
        <f>$R$41</f>
        <v>0</v>
      </c>
      <c r="D474" s="45">
        <f>$S$41</f>
        <v>0</v>
      </c>
      <c r="E474" s="45">
        <f>$T$41</f>
        <v>0</v>
      </c>
      <c r="F474" s="45">
        <f>$U$41</f>
        <v>0</v>
      </c>
      <c r="G474" s="45">
        <f>$V$41</f>
        <v>0</v>
      </c>
      <c r="H474" s="45">
        <f>$W$41</f>
        <v>0</v>
      </c>
      <c r="I474" s="45">
        <f>$X$41</f>
        <v>0</v>
      </c>
      <c r="J474" s="52">
        <f>$Y$41</f>
        <v>0</v>
      </c>
      <c r="K474" s="45"/>
      <c r="L474" s="45"/>
      <c r="M474" s="92"/>
    </row>
    <row r="475" spans="1:13" ht="16.5" customHeight="1">
      <c r="A475" s="91"/>
      <c r="B475" s="45" t="s">
        <v>103</v>
      </c>
      <c r="C475" s="45">
        <f>$R$42</f>
        <v>0</v>
      </c>
      <c r="D475" s="45">
        <f>$S$42</f>
        <v>0</v>
      </c>
      <c r="E475" s="45">
        <f>$T$42</f>
        <v>0</v>
      </c>
      <c r="F475" s="45">
        <f>$U$42</f>
        <v>0</v>
      </c>
      <c r="G475" s="45">
        <f>$V$42</f>
        <v>0</v>
      </c>
      <c r="H475" s="45">
        <f>$W$42</f>
        <v>0</v>
      </c>
      <c r="I475" s="45">
        <f>$X$42</f>
        <v>0</v>
      </c>
      <c r="J475" s="52">
        <f>$Y$42</f>
        <v>0</v>
      </c>
      <c r="K475" s="45"/>
      <c r="L475" s="45"/>
      <c r="M475" s="92"/>
    </row>
    <row r="476" spans="1:13" ht="16.5" customHeight="1">
      <c r="A476" s="91"/>
      <c r="B476" s="45" t="s">
        <v>62</v>
      </c>
      <c r="C476" s="45">
        <f>$R$43</f>
        <v>0</v>
      </c>
      <c r="D476" s="45">
        <f>$S$43</f>
        <v>0</v>
      </c>
      <c r="E476" s="45">
        <f>$T$43</f>
        <v>0</v>
      </c>
      <c r="F476" s="45">
        <f>$U$43</f>
        <v>0</v>
      </c>
      <c r="G476" s="45">
        <f>$V$43</f>
        <v>0</v>
      </c>
      <c r="H476" s="45">
        <f>$W$43</f>
        <v>0</v>
      </c>
      <c r="I476" s="45">
        <f>$X$43</f>
        <v>0</v>
      </c>
      <c r="J476" s="96">
        <f>$Y$43</f>
        <v>0</v>
      </c>
      <c r="K476" s="45"/>
      <c r="L476" s="45"/>
      <c r="M476" s="92"/>
    </row>
    <row r="477" spans="1:13" ht="16.5" customHeight="1">
      <c r="A477" s="91"/>
      <c r="B477" s="45" t="s">
        <v>63</v>
      </c>
      <c r="C477" s="45" t="e">
        <f>$R$44</f>
        <v>#DIV/0!</v>
      </c>
      <c r="D477" s="45" t="e">
        <f>$S$44</f>
        <v>#DIV/0!</v>
      </c>
      <c r="E477" s="45" t="e">
        <f>$T$44</f>
        <v>#DIV/0!</v>
      </c>
      <c r="F477" s="45" t="e">
        <f>$U$44</f>
        <v>#DIV/0!</v>
      </c>
      <c r="G477" s="45" t="e">
        <f>$V$44</f>
        <v>#DIV/0!</v>
      </c>
      <c r="H477" s="45" t="e">
        <f>$W$44</f>
        <v>#DIV/0!</v>
      </c>
      <c r="I477" s="94" t="e">
        <f>$X$44</f>
        <v>#DIV/0!</v>
      </c>
      <c r="J477" s="96" t="s">
        <v>97</v>
      </c>
      <c r="K477" s="129"/>
      <c r="L477" s="129"/>
      <c r="M477" s="130"/>
    </row>
    <row r="478" spans="1:13" ht="16.5" customHeight="1" thickBot="1">
      <c r="A478" s="93"/>
      <c r="B478" s="73" t="s">
        <v>64</v>
      </c>
      <c r="C478" s="73" t="e">
        <f>$R$45</f>
        <v>#DIV/0!</v>
      </c>
      <c r="D478" s="73" t="e">
        <f>$S$45</f>
        <v>#DIV/0!</v>
      </c>
      <c r="E478" s="73" t="e">
        <f>$T$45</f>
        <v>#DIV/0!</v>
      </c>
      <c r="F478" s="73" t="e">
        <f>$U$45</f>
        <v>#DIV/0!</v>
      </c>
      <c r="G478" s="73" t="e">
        <f>$V$45</f>
        <v>#DIV/0!</v>
      </c>
      <c r="H478" s="73" t="e">
        <f>$W$45</f>
        <v>#DIV/0!</v>
      </c>
      <c r="I478" s="95" t="e">
        <f>$X$45</f>
        <v>#DIV/0!</v>
      </c>
      <c r="J478" s="97" t="s">
        <v>98</v>
      </c>
      <c r="K478" s="131"/>
      <c r="L478" s="131"/>
      <c r="M478" s="132"/>
    </row>
    <row r="479" spans="1:13" ht="16.5" customHeight="1">
      <c r="A479" s="41"/>
      <c r="C479" s="41"/>
      <c r="D479" s="41"/>
      <c r="E479" s="41"/>
      <c r="F479" s="41"/>
      <c r="G479" s="41"/>
      <c r="H479" s="41"/>
      <c r="I479" s="41"/>
      <c r="K479" s="41"/>
      <c r="L479" s="41"/>
      <c r="M479" s="42"/>
    </row>
    <row r="480" spans="1:13" ht="16.5" customHeight="1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9"/>
    </row>
    <row r="481" spans="1:13" ht="16.5" customHeight="1">
      <c r="A481" s="133" t="str">
        <f>$A$1</f>
        <v>嘉義縣立嘉新國民中學○○下學期第一次期中考</v>
      </c>
      <c r="B481" s="133"/>
      <c r="C481" s="133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</row>
    <row r="482" spans="1:13" ht="16.5" customHeight="1" thickBo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2"/>
    </row>
    <row r="483" spans="1:13" ht="16.5" customHeight="1">
      <c r="A483" s="43" t="s">
        <v>0</v>
      </c>
      <c r="B483" s="62" t="s">
        <v>1</v>
      </c>
      <c r="C483" s="62" t="s">
        <v>90</v>
      </c>
      <c r="D483" s="62" t="s">
        <v>91</v>
      </c>
      <c r="E483" s="62" t="s">
        <v>92</v>
      </c>
      <c r="F483" s="62" t="s">
        <v>93</v>
      </c>
      <c r="G483" s="62" t="s">
        <v>94</v>
      </c>
      <c r="H483" s="62" t="s">
        <v>95</v>
      </c>
      <c r="I483" s="62" t="s">
        <v>96</v>
      </c>
      <c r="J483" s="62" t="s">
        <v>72</v>
      </c>
      <c r="K483" s="62" t="s">
        <v>89</v>
      </c>
      <c r="L483" s="62" t="s">
        <v>74</v>
      </c>
      <c r="M483" s="64" t="s">
        <v>73</v>
      </c>
    </row>
    <row r="484" spans="1:13" ht="16.5" customHeight="1">
      <c r="A484" s="91" t="str">
        <f>O35</f>
        <v>33</v>
      </c>
      <c r="B484" s="45">
        <f>P35</f>
        <v>0</v>
      </c>
      <c r="C484" s="46">
        <f>R35</f>
        <v>0</v>
      </c>
      <c r="D484" s="46">
        <f t="shared" ref="D484:M484" si="44">S35</f>
        <v>0</v>
      </c>
      <c r="E484" s="46">
        <f t="shared" si="44"/>
        <v>0</v>
      </c>
      <c r="F484" s="46">
        <f t="shared" si="44"/>
        <v>0</v>
      </c>
      <c r="G484" s="46">
        <f t="shared" si="44"/>
        <v>0</v>
      </c>
      <c r="H484" s="46">
        <f t="shared" si="44"/>
        <v>0</v>
      </c>
      <c r="I484" s="46">
        <f t="shared" si="44"/>
        <v>0</v>
      </c>
      <c r="J484" s="125" t="e">
        <f t="shared" si="44"/>
        <v>#DIV/0!</v>
      </c>
      <c r="K484" s="47">
        <f t="shared" si="44"/>
        <v>0</v>
      </c>
      <c r="L484" s="90">
        <f t="shared" si="44"/>
        <v>1</v>
      </c>
      <c r="M484" s="58">
        <f t="shared" si="44"/>
        <v>0</v>
      </c>
    </row>
    <row r="485" spans="1:13" ht="16.5" customHeight="1">
      <c r="A485" s="91"/>
      <c r="B485" s="45"/>
      <c r="C485" s="45"/>
      <c r="D485" s="45"/>
      <c r="E485" s="45"/>
      <c r="F485" s="45"/>
      <c r="G485" s="45"/>
      <c r="H485" s="45"/>
      <c r="I485" s="45"/>
      <c r="J485" s="52"/>
      <c r="K485" s="45"/>
      <c r="L485" s="45"/>
      <c r="M485" s="92"/>
    </row>
    <row r="486" spans="1:13" ht="16.5" customHeight="1">
      <c r="A486" s="91"/>
      <c r="B486" s="45" t="s">
        <v>58</v>
      </c>
      <c r="C486" s="45">
        <f>$R$38</f>
        <v>0</v>
      </c>
      <c r="D486" s="45">
        <f>$S$38</f>
        <v>0</v>
      </c>
      <c r="E486" s="45">
        <f>$T$38</f>
        <v>0</v>
      </c>
      <c r="F486" s="45">
        <f>$U$38</f>
        <v>0</v>
      </c>
      <c r="G486" s="45">
        <f>$V$38</f>
        <v>0</v>
      </c>
      <c r="H486" s="45">
        <f>$W$38</f>
        <v>0</v>
      </c>
      <c r="I486" s="45">
        <f>$X$38</f>
        <v>0</v>
      </c>
      <c r="J486" s="52">
        <f>$Y$38</f>
        <v>0</v>
      </c>
      <c r="K486" s="45"/>
      <c r="L486" s="45"/>
      <c r="M486" s="92"/>
    </row>
    <row r="487" spans="1:13" ht="16.5" customHeight="1">
      <c r="A487" s="91"/>
      <c r="B487" s="45" t="s">
        <v>59</v>
      </c>
      <c r="C487" s="45">
        <f>$R$39</f>
        <v>0</v>
      </c>
      <c r="D487" s="45">
        <f>$S$39</f>
        <v>0</v>
      </c>
      <c r="E487" s="45">
        <f>$T$39</f>
        <v>0</v>
      </c>
      <c r="F487" s="45">
        <f>$U$39</f>
        <v>0</v>
      </c>
      <c r="G487" s="45">
        <f>$V$39</f>
        <v>0</v>
      </c>
      <c r="H487" s="45">
        <f>$W$39</f>
        <v>0</v>
      </c>
      <c r="I487" s="45">
        <f>$X$39</f>
        <v>0</v>
      </c>
      <c r="J487" s="52">
        <f>$Y$39</f>
        <v>0</v>
      </c>
      <c r="K487" s="45"/>
      <c r="L487" s="45"/>
      <c r="M487" s="92"/>
    </row>
    <row r="488" spans="1:13" ht="16.5" customHeight="1">
      <c r="A488" s="91"/>
      <c r="B488" s="45" t="s">
        <v>60</v>
      </c>
      <c r="C488" s="45">
        <f>$R$40</f>
        <v>0</v>
      </c>
      <c r="D488" s="45">
        <f>$S$40</f>
        <v>0</v>
      </c>
      <c r="E488" s="45">
        <f>$T$40</f>
        <v>0</v>
      </c>
      <c r="F488" s="45">
        <f>$U$40</f>
        <v>0</v>
      </c>
      <c r="G488" s="45">
        <f>$V$40</f>
        <v>0</v>
      </c>
      <c r="H488" s="45">
        <f>$W$40</f>
        <v>0</v>
      </c>
      <c r="I488" s="45">
        <f>$X$40</f>
        <v>0</v>
      </c>
      <c r="J488" s="52">
        <f>$Y$40</f>
        <v>0</v>
      </c>
      <c r="K488" s="45"/>
      <c r="L488" s="45"/>
      <c r="M488" s="92"/>
    </row>
    <row r="489" spans="1:13" ht="16.5" customHeight="1">
      <c r="A489" s="91"/>
      <c r="B489" s="45" t="s">
        <v>61</v>
      </c>
      <c r="C489" s="45">
        <f>$R$41</f>
        <v>0</v>
      </c>
      <c r="D489" s="45">
        <f>$S$41</f>
        <v>0</v>
      </c>
      <c r="E489" s="45">
        <f>$T$41</f>
        <v>0</v>
      </c>
      <c r="F489" s="45">
        <f>$U$41</f>
        <v>0</v>
      </c>
      <c r="G489" s="45">
        <f>$V$41</f>
        <v>0</v>
      </c>
      <c r="H489" s="45">
        <f>$W$41</f>
        <v>0</v>
      </c>
      <c r="I489" s="45">
        <f>$X$41</f>
        <v>0</v>
      </c>
      <c r="J489" s="52">
        <f>$Y$41</f>
        <v>0</v>
      </c>
      <c r="K489" s="45"/>
      <c r="L489" s="45"/>
      <c r="M489" s="92"/>
    </row>
    <row r="490" spans="1:13" ht="16.5" customHeight="1">
      <c r="A490" s="91"/>
      <c r="B490" s="45" t="s">
        <v>103</v>
      </c>
      <c r="C490" s="45">
        <f>$R$42</f>
        <v>0</v>
      </c>
      <c r="D490" s="45">
        <f>$S$42</f>
        <v>0</v>
      </c>
      <c r="E490" s="45">
        <f>$T$42</f>
        <v>0</v>
      </c>
      <c r="F490" s="45">
        <f>$U$42</f>
        <v>0</v>
      </c>
      <c r="G490" s="45">
        <f>$V$42</f>
        <v>0</v>
      </c>
      <c r="H490" s="45">
        <f>$W$42</f>
        <v>0</v>
      </c>
      <c r="I490" s="45">
        <f>$X$42</f>
        <v>0</v>
      </c>
      <c r="J490" s="52">
        <f>$Y$42</f>
        <v>0</v>
      </c>
      <c r="K490" s="45"/>
      <c r="L490" s="45"/>
      <c r="M490" s="92"/>
    </row>
    <row r="491" spans="1:13" ht="16.5" customHeight="1">
      <c r="A491" s="91"/>
      <c r="B491" s="45" t="s">
        <v>62</v>
      </c>
      <c r="C491" s="45">
        <f>$R$43</f>
        <v>0</v>
      </c>
      <c r="D491" s="45">
        <f>$S$43</f>
        <v>0</v>
      </c>
      <c r="E491" s="45">
        <f>$T$43</f>
        <v>0</v>
      </c>
      <c r="F491" s="45">
        <f>$U$43</f>
        <v>0</v>
      </c>
      <c r="G491" s="45">
        <f>$V$43</f>
        <v>0</v>
      </c>
      <c r="H491" s="45">
        <f>$W$43</f>
        <v>0</v>
      </c>
      <c r="I491" s="45">
        <f>$X$43</f>
        <v>0</v>
      </c>
      <c r="J491" s="96">
        <f>$Y$43</f>
        <v>0</v>
      </c>
      <c r="K491" s="45"/>
      <c r="L491" s="45"/>
      <c r="M491" s="92"/>
    </row>
    <row r="492" spans="1:13" ht="16.5" customHeight="1">
      <c r="A492" s="91"/>
      <c r="B492" s="45" t="s">
        <v>63</v>
      </c>
      <c r="C492" s="45" t="e">
        <f>$R$44</f>
        <v>#DIV/0!</v>
      </c>
      <c r="D492" s="45" t="e">
        <f>$S$44</f>
        <v>#DIV/0!</v>
      </c>
      <c r="E492" s="45" t="e">
        <f>$T$44</f>
        <v>#DIV/0!</v>
      </c>
      <c r="F492" s="45" t="e">
        <f>$U$44</f>
        <v>#DIV/0!</v>
      </c>
      <c r="G492" s="45" t="e">
        <f>$V$44</f>
        <v>#DIV/0!</v>
      </c>
      <c r="H492" s="45" t="e">
        <f>$W$44</f>
        <v>#DIV/0!</v>
      </c>
      <c r="I492" s="94" t="e">
        <f>$X$44</f>
        <v>#DIV/0!</v>
      </c>
      <c r="J492" s="96" t="s">
        <v>97</v>
      </c>
      <c r="K492" s="129"/>
      <c r="L492" s="129"/>
      <c r="M492" s="130"/>
    </row>
    <row r="493" spans="1:13" ht="16.5" customHeight="1" thickBot="1">
      <c r="A493" s="93"/>
      <c r="B493" s="73" t="s">
        <v>64</v>
      </c>
      <c r="C493" s="73" t="e">
        <f>$R$45</f>
        <v>#DIV/0!</v>
      </c>
      <c r="D493" s="73" t="e">
        <f>$S$45</f>
        <v>#DIV/0!</v>
      </c>
      <c r="E493" s="73" t="e">
        <f>$T$45</f>
        <v>#DIV/0!</v>
      </c>
      <c r="F493" s="73" t="e">
        <f>$U$45</f>
        <v>#DIV/0!</v>
      </c>
      <c r="G493" s="73" t="e">
        <f>$V$45</f>
        <v>#DIV/0!</v>
      </c>
      <c r="H493" s="73" t="e">
        <f>$W$45</f>
        <v>#DIV/0!</v>
      </c>
      <c r="I493" s="95" t="e">
        <f>$X$45</f>
        <v>#DIV/0!</v>
      </c>
      <c r="J493" s="97" t="s">
        <v>98</v>
      </c>
      <c r="K493" s="131"/>
      <c r="L493" s="131"/>
      <c r="M493" s="132"/>
    </row>
    <row r="494" spans="1:13" ht="16.5" customHeight="1">
      <c r="A494" s="41"/>
      <c r="C494" s="41"/>
      <c r="D494" s="41"/>
      <c r="E494" s="41"/>
      <c r="F494" s="41"/>
      <c r="G494" s="41"/>
      <c r="H494" s="41"/>
      <c r="I494" s="41"/>
      <c r="K494" s="41"/>
      <c r="L494" s="41"/>
      <c r="M494" s="42"/>
    </row>
    <row r="495" spans="1:13" ht="16.5" customHeight="1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9"/>
    </row>
    <row r="496" spans="1:13" ht="16.5" customHeight="1">
      <c r="A496" s="133" t="str">
        <f>$A$1</f>
        <v>嘉義縣立嘉新國民中學○○下學期第一次期中考</v>
      </c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</row>
    <row r="497" spans="1:13" ht="16.5" customHeight="1" thickBo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2"/>
    </row>
    <row r="498" spans="1:13" ht="16.5" customHeight="1">
      <c r="A498" s="43" t="s">
        <v>0</v>
      </c>
      <c r="B498" s="62" t="s">
        <v>1</v>
      </c>
      <c r="C498" s="62" t="s">
        <v>90</v>
      </c>
      <c r="D498" s="62" t="s">
        <v>91</v>
      </c>
      <c r="E498" s="62" t="s">
        <v>92</v>
      </c>
      <c r="F498" s="62" t="s">
        <v>93</v>
      </c>
      <c r="G498" s="62" t="s">
        <v>94</v>
      </c>
      <c r="H498" s="62" t="s">
        <v>95</v>
      </c>
      <c r="I498" s="62" t="s">
        <v>96</v>
      </c>
      <c r="J498" s="62" t="s">
        <v>72</v>
      </c>
      <c r="K498" s="62" t="s">
        <v>89</v>
      </c>
      <c r="L498" s="62" t="s">
        <v>74</v>
      </c>
      <c r="M498" s="64" t="s">
        <v>73</v>
      </c>
    </row>
    <row r="499" spans="1:13" ht="16.5" customHeight="1">
      <c r="A499" s="91" t="str">
        <f>O36</f>
        <v>34</v>
      </c>
      <c r="B499" s="45">
        <f>P36</f>
        <v>0</v>
      </c>
      <c r="C499" s="46">
        <f>R36</f>
        <v>0</v>
      </c>
      <c r="D499" s="46">
        <f t="shared" ref="D499:M499" si="45">S36</f>
        <v>0</v>
      </c>
      <c r="E499" s="46">
        <f t="shared" si="45"/>
        <v>0</v>
      </c>
      <c r="F499" s="46">
        <f t="shared" si="45"/>
        <v>0</v>
      </c>
      <c r="G499" s="46">
        <f t="shared" si="45"/>
        <v>0</v>
      </c>
      <c r="H499" s="46">
        <f t="shared" si="45"/>
        <v>0</v>
      </c>
      <c r="I499" s="46">
        <f t="shared" si="45"/>
        <v>0</v>
      </c>
      <c r="J499" s="125" t="e">
        <f t="shared" si="45"/>
        <v>#DIV/0!</v>
      </c>
      <c r="K499" s="47">
        <f t="shared" si="45"/>
        <v>0</v>
      </c>
      <c r="L499" s="90">
        <f t="shared" si="45"/>
        <v>1</v>
      </c>
      <c r="M499" s="58">
        <f t="shared" si="45"/>
        <v>0</v>
      </c>
    </row>
    <row r="500" spans="1:13" ht="16.5" customHeight="1">
      <c r="A500" s="91"/>
      <c r="B500" s="45"/>
      <c r="C500" s="45"/>
      <c r="D500" s="45"/>
      <c r="E500" s="45"/>
      <c r="F500" s="45"/>
      <c r="G500" s="45"/>
      <c r="H500" s="45"/>
      <c r="I500" s="45"/>
      <c r="J500" s="52"/>
      <c r="K500" s="45"/>
      <c r="L500" s="45"/>
      <c r="M500" s="92"/>
    </row>
    <row r="501" spans="1:13" ht="16.5" customHeight="1">
      <c r="A501" s="91"/>
      <c r="B501" s="45" t="s">
        <v>58</v>
      </c>
      <c r="C501" s="45">
        <f>$R$38</f>
        <v>0</v>
      </c>
      <c r="D501" s="45">
        <f>$S$38</f>
        <v>0</v>
      </c>
      <c r="E501" s="45">
        <f>$T$38</f>
        <v>0</v>
      </c>
      <c r="F501" s="45">
        <f>$U$38</f>
        <v>0</v>
      </c>
      <c r="G501" s="45">
        <f>$V$38</f>
        <v>0</v>
      </c>
      <c r="H501" s="45">
        <f>$W$38</f>
        <v>0</v>
      </c>
      <c r="I501" s="45">
        <f>$X$38</f>
        <v>0</v>
      </c>
      <c r="J501" s="52">
        <f>$Y$38</f>
        <v>0</v>
      </c>
      <c r="K501" s="45"/>
      <c r="L501" s="45"/>
      <c r="M501" s="92"/>
    </row>
    <row r="502" spans="1:13" ht="16.5" customHeight="1">
      <c r="A502" s="91"/>
      <c r="B502" s="45" t="s">
        <v>59</v>
      </c>
      <c r="C502" s="45">
        <f>$R$39</f>
        <v>0</v>
      </c>
      <c r="D502" s="45">
        <f>$S$39</f>
        <v>0</v>
      </c>
      <c r="E502" s="45">
        <f>$T$39</f>
        <v>0</v>
      </c>
      <c r="F502" s="45">
        <f>$U$39</f>
        <v>0</v>
      </c>
      <c r="G502" s="45">
        <f>$V$39</f>
        <v>0</v>
      </c>
      <c r="H502" s="45">
        <f>$W$39</f>
        <v>0</v>
      </c>
      <c r="I502" s="45">
        <f>$X$39</f>
        <v>0</v>
      </c>
      <c r="J502" s="52">
        <f>$Y$39</f>
        <v>0</v>
      </c>
      <c r="K502" s="45"/>
      <c r="L502" s="45"/>
      <c r="M502" s="92"/>
    </row>
    <row r="503" spans="1:13" ht="16.5" customHeight="1">
      <c r="A503" s="91"/>
      <c r="B503" s="45" t="s">
        <v>60</v>
      </c>
      <c r="C503" s="45">
        <f>$R$40</f>
        <v>0</v>
      </c>
      <c r="D503" s="45">
        <f>$S$40</f>
        <v>0</v>
      </c>
      <c r="E503" s="45">
        <f>$T$40</f>
        <v>0</v>
      </c>
      <c r="F503" s="45">
        <f>$U$40</f>
        <v>0</v>
      </c>
      <c r="G503" s="45">
        <f>$V$40</f>
        <v>0</v>
      </c>
      <c r="H503" s="45">
        <f>$W$40</f>
        <v>0</v>
      </c>
      <c r="I503" s="45">
        <f>$X$40</f>
        <v>0</v>
      </c>
      <c r="J503" s="52">
        <f>$Y$40</f>
        <v>0</v>
      </c>
      <c r="K503" s="45"/>
      <c r="L503" s="45"/>
      <c r="M503" s="92"/>
    </row>
    <row r="504" spans="1:13" ht="16.5" customHeight="1">
      <c r="A504" s="91"/>
      <c r="B504" s="45" t="s">
        <v>61</v>
      </c>
      <c r="C504" s="45">
        <f>$R$41</f>
        <v>0</v>
      </c>
      <c r="D504" s="45">
        <f>$S$41</f>
        <v>0</v>
      </c>
      <c r="E504" s="45">
        <f>$T$41</f>
        <v>0</v>
      </c>
      <c r="F504" s="45">
        <f>$U$41</f>
        <v>0</v>
      </c>
      <c r="G504" s="45">
        <f>$V$41</f>
        <v>0</v>
      </c>
      <c r="H504" s="45">
        <f>$W$41</f>
        <v>0</v>
      </c>
      <c r="I504" s="45">
        <f>$X$41</f>
        <v>0</v>
      </c>
      <c r="J504" s="52">
        <f>$Y$41</f>
        <v>0</v>
      </c>
      <c r="K504" s="45"/>
      <c r="L504" s="45"/>
      <c r="M504" s="92"/>
    </row>
    <row r="505" spans="1:13" ht="16.5" customHeight="1">
      <c r="A505" s="91"/>
      <c r="B505" s="45" t="s">
        <v>103</v>
      </c>
      <c r="C505" s="45">
        <f>$R$42</f>
        <v>0</v>
      </c>
      <c r="D505" s="45">
        <f>$S$42</f>
        <v>0</v>
      </c>
      <c r="E505" s="45">
        <f>$T$42</f>
        <v>0</v>
      </c>
      <c r="F505" s="45">
        <f>$U$42</f>
        <v>0</v>
      </c>
      <c r="G505" s="45">
        <f>$V$42</f>
        <v>0</v>
      </c>
      <c r="H505" s="45">
        <f>$W$42</f>
        <v>0</v>
      </c>
      <c r="I505" s="45">
        <f>$X$42</f>
        <v>0</v>
      </c>
      <c r="J505" s="52">
        <f>$Y$42</f>
        <v>0</v>
      </c>
      <c r="K505" s="45"/>
      <c r="L505" s="45"/>
      <c r="M505" s="92"/>
    </row>
    <row r="506" spans="1:13" ht="16.5" customHeight="1">
      <c r="A506" s="91"/>
      <c r="B506" s="45" t="s">
        <v>62</v>
      </c>
      <c r="C506" s="45">
        <f>$R$43</f>
        <v>0</v>
      </c>
      <c r="D506" s="45">
        <f>$S$43</f>
        <v>0</v>
      </c>
      <c r="E506" s="45">
        <f>$T$43</f>
        <v>0</v>
      </c>
      <c r="F506" s="45">
        <f>$U$43</f>
        <v>0</v>
      </c>
      <c r="G506" s="45">
        <f>$V$43</f>
        <v>0</v>
      </c>
      <c r="H506" s="45">
        <f>$W$43</f>
        <v>0</v>
      </c>
      <c r="I506" s="45">
        <f>$X$43</f>
        <v>0</v>
      </c>
      <c r="J506" s="96">
        <f>$Y$43</f>
        <v>0</v>
      </c>
      <c r="K506" s="45"/>
      <c r="L506" s="45"/>
      <c r="M506" s="92"/>
    </row>
    <row r="507" spans="1:13" ht="16.5" customHeight="1">
      <c r="A507" s="91"/>
      <c r="B507" s="45" t="s">
        <v>63</v>
      </c>
      <c r="C507" s="45" t="e">
        <f>$R$44</f>
        <v>#DIV/0!</v>
      </c>
      <c r="D507" s="45" t="e">
        <f>$S$44</f>
        <v>#DIV/0!</v>
      </c>
      <c r="E507" s="45" t="e">
        <f>$T$44</f>
        <v>#DIV/0!</v>
      </c>
      <c r="F507" s="45" t="e">
        <f>$U$44</f>
        <v>#DIV/0!</v>
      </c>
      <c r="G507" s="45" t="e">
        <f>$V$44</f>
        <v>#DIV/0!</v>
      </c>
      <c r="H507" s="45" t="e">
        <f>$W$44</f>
        <v>#DIV/0!</v>
      </c>
      <c r="I507" s="94" t="e">
        <f>$X$44</f>
        <v>#DIV/0!</v>
      </c>
      <c r="J507" s="96" t="s">
        <v>97</v>
      </c>
      <c r="K507" s="129"/>
      <c r="L507" s="129"/>
      <c r="M507" s="130"/>
    </row>
    <row r="508" spans="1:13" ht="16.5" customHeight="1" thickBot="1">
      <c r="A508" s="93"/>
      <c r="B508" s="73" t="s">
        <v>64</v>
      </c>
      <c r="C508" s="73" t="e">
        <f>$R$45</f>
        <v>#DIV/0!</v>
      </c>
      <c r="D508" s="73" t="e">
        <f>$S$45</f>
        <v>#DIV/0!</v>
      </c>
      <c r="E508" s="73" t="e">
        <f>$T$45</f>
        <v>#DIV/0!</v>
      </c>
      <c r="F508" s="73" t="e">
        <f>$U$45</f>
        <v>#DIV/0!</v>
      </c>
      <c r="G508" s="73" t="e">
        <f>$V$45</f>
        <v>#DIV/0!</v>
      </c>
      <c r="H508" s="73" t="e">
        <f>$W$45</f>
        <v>#DIV/0!</v>
      </c>
      <c r="I508" s="95" t="e">
        <f>$X$45</f>
        <v>#DIV/0!</v>
      </c>
      <c r="J508" s="97" t="s">
        <v>98</v>
      </c>
      <c r="K508" s="131"/>
      <c r="L508" s="131"/>
      <c r="M508" s="132"/>
    </row>
    <row r="509" spans="1:13" ht="16.5" customHeight="1">
      <c r="A509" s="41"/>
      <c r="C509" s="41"/>
      <c r="D509" s="41"/>
      <c r="E509" s="41"/>
      <c r="F509" s="41"/>
      <c r="G509" s="41"/>
      <c r="H509" s="41"/>
      <c r="I509" s="41"/>
      <c r="K509" s="41"/>
      <c r="L509" s="41"/>
      <c r="M509" s="42"/>
    </row>
    <row r="510" spans="1:13" ht="16.5" customHeight="1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9"/>
    </row>
    <row r="511" spans="1:13" ht="16.5" customHeight="1">
      <c r="A511" s="133" t="str">
        <f>$A$1</f>
        <v>嘉義縣立嘉新國民中學○○下學期第一次期中考</v>
      </c>
      <c r="B511" s="133"/>
      <c r="C511" s="133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</row>
    <row r="512" spans="1:13" ht="16.5" customHeight="1" thickBo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2"/>
    </row>
    <row r="513" spans="1:13" ht="16.5" customHeight="1">
      <c r="A513" s="43" t="s">
        <v>0</v>
      </c>
      <c r="B513" s="62" t="s">
        <v>1</v>
      </c>
      <c r="C513" s="62" t="s">
        <v>90</v>
      </c>
      <c r="D513" s="62" t="s">
        <v>91</v>
      </c>
      <c r="E513" s="62" t="s">
        <v>92</v>
      </c>
      <c r="F513" s="62" t="s">
        <v>93</v>
      </c>
      <c r="G513" s="62" t="s">
        <v>94</v>
      </c>
      <c r="H513" s="62" t="s">
        <v>95</v>
      </c>
      <c r="I513" s="62" t="s">
        <v>96</v>
      </c>
      <c r="J513" s="62" t="s">
        <v>72</v>
      </c>
      <c r="K513" s="62" t="s">
        <v>89</v>
      </c>
      <c r="L513" s="62" t="s">
        <v>74</v>
      </c>
      <c r="M513" s="64" t="s">
        <v>73</v>
      </c>
    </row>
    <row r="514" spans="1:13" ht="16.5" customHeight="1">
      <c r="A514" s="91" t="str">
        <f>O37</f>
        <v>35</v>
      </c>
      <c r="B514" s="45">
        <f>P37</f>
        <v>0</v>
      </c>
      <c r="C514" s="46">
        <f>R37</f>
        <v>0</v>
      </c>
      <c r="D514" s="46">
        <f t="shared" ref="D514:M514" si="46">S37</f>
        <v>0</v>
      </c>
      <c r="E514" s="46">
        <f t="shared" si="46"/>
        <v>0</v>
      </c>
      <c r="F514" s="46">
        <f t="shared" si="46"/>
        <v>0</v>
      </c>
      <c r="G514" s="46">
        <f t="shared" si="46"/>
        <v>0</v>
      </c>
      <c r="H514" s="46">
        <f t="shared" si="46"/>
        <v>0</v>
      </c>
      <c r="I514" s="46">
        <f t="shared" si="46"/>
        <v>0</v>
      </c>
      <c r="J514" s="125" t="e">
        <f t="shared" si="46"/>
        <v>#DIV/0!</v>
      </c>
      <c r="K514" s="47">
        <f t="shared" si="46"/>
        <v>0</v>
      </c>
      <c r="L514" s="90">
        <f t="shared" si="46"/>
        <v>1</v>
      </c>
      <c r="M514" s="58">
        <f t="shared" si="46"/>
        <v>0</v>
      </c>
    </row>
    <row r="515" spans="1:13" ht="16.5" customHeight="1">
      <c r="A515" s="91"/>
      <c r="B515" s="45"/>
      <c r="C515" s="45"/>
      <c r="D515" s="45"/>
      <c r="E515" s="45"/>
      <c r="F515" s="45"/>
      <c r="G515" s="45"/>
      <c r="H515" s="45"/>
      <c r="I515" s="45"/>
      <c r="J515" s="52"/>
      <c r="K515" s="45"/>
      <c r="L515" s="45"/>
      <c r="M515" s="92"/>
    </row>
    <row r="516" spans="1:13" ht="16.5" customHeight="1">
      <c r="A516" s="91"/>
      <c r="B516" s="45" t="s">
        <v>58</v>
      </c>
      <c r="C516" s="45">
        <f>$R$38</f>
        <v>0</v>
      </c>
      <c r="D516" s="45">
        <f>$S$38</f>
        <v>0</v>
      </c>
      <c r="E516" s="45">
        <f>$T$38</f>
        <v>0</v>
      </c>
      <c r="F516" s="45">
        <f>$U$38</f>
        <v>0</v>
      </c>
      <c r="G516" s="45">
        <f>$V$38</f>
        <v>0</v>
      </c>
      <c r="H516" s="45">
        <f>$W$38</f>
        <v>0</v>
      </c>
      <c r="I516" s="45">
        <f>$X$38</f>
        <v>0</v>
      </c>
      <c r="J516" s="52">
        <f>$Y$38</f>
        <v>0</v>
      </c>
      <c r="K516" s="45"/>
      <c r="L516" s="45"/>
      <c r="M516" s="92"/>
    </row>
    <row r="517" spans="1:13" ht="16.5" customHeight="1">
      <c r="A517" s="91"/>
      <c r="B517" s="45" t="s">
        <v>59</v>
      </c>
      <c r="C517" s="45">
        <f>$R$39</f>
        <v>0</v>
      </c>
      <c r="D517" s="45">
        <f>$S$39</f>
        <v>0</v>
      </c>
      <c r="E517" s="45">
        <f>$T$39</f>
        <v>0</v>
      </c>
      <c r="F517" s="45">
        <f>$U$39</f>
        <v>0</v>
      </c>
      <c r="G517" s="45">
        <f>$V$39</f>
        <v>0</v>
      </c>
      <c r="H517" s="45">
        <f>$W$39</f>
        <v>0</v>
      </c>
      <c r="I517" s="45">
        <f>$X$39</f>
        <v>0</v>
      </c>
      <c r="J517" s="52">
        <f>$Y$39</f>
        <v>0</v>
      </c>
      <c r="K517" s="45"/>
      <c r="L517" s="45"/>
      <c r="M517" s="92"/>
    </row>
    <row r="518" spans="1:13" ht="16.5" customHeight="1">
      <c r="A518" s="91"/>
      <c r="B518" s="45" t="s">
        <v>60</v>
      </c>
      <c r="C518" s="45">
        <f>$R$40</f>
        <v>0</v>
      </c>
      <c r="D518" s="45">
        <f>$S$40</f>
        <v>0</v>
      </c>
      <c r="E518" s="45">
        <f>$T$40</f>
        <v>0</v>
      </c>
      <c r="F518" s="45">
        <f>$U$40</f>
        <v>0</v>
      </c>
      <c r="G518" s="45">
        <f>$V$40</f>
        <v>0</v>
      </c>
      <c r="H518" s="45">
        <f>$W$40</f>
        <v>0</v>
      </c>
      <c r="I518" s="45">
        <f>$X$40</f>
        <v>0</v>
      </c>
      <c r="J518" s="52">
        <f>$Y$40</f>
        <v>0</v>
      </c>
      <c r="K518" s="45"/>
      <c r="L518" s="45"/>
      <c r="M518" s="92"/>
    </row>
    <row r="519" spans="1:13" ht="16.5" customHeight="1">
      <c r="A519" s="91"/>
      <c r="B519" s="45" t="s">
        <v>61</v>
      </c>
      <c r="C519" s="45">
        <f>$R$41</f>
        <v>0</v>
      </c>
      <c r="D519" s="45">
        <f>$S$41</f>
        <v>0</v>
      </c>
      <c r="E519" s="45">
        <f>$T$41</f>
        <v>0</v>
      </c>
      <c r="F519" s="45">
        <f>$U$41</f>
        <v>0</v>
      </c>
      <c r="G519" s="45">
        <f>$V$41</f>
        <v>0</v>
      </c>
      <c r="H519" s="45">
        <f>$W$41</f>
        <v>0</v>
      </c>
      <c r="I519" s="45">
        <f>$X$41</f>
        <v>0</v>
      </c>
      <c r="J519" s="52">
        <f>$Y$41</f>
        <v>0</v>
      </c>
      <c r="K519" s="45"/>
      <c r="L519" s="45"/>
      <c r="M519" s="92"/>
    </row>
    <row r="520" spans="1:13" ht="16.5" customHeight="1">
      <c r="A520" s="91"/>
      <c r="B520" s="45" t="s">
        <v>103</v>
      </c>
      <c r="C520" s="45">
        <f>$R$42</f>
        <v>0</v>
      </c>
      <c r="D520" s="45">
        <f>$S$42</f>
        <v>0</v>
      </c>
      <c r="E520" s="45">
        <f>$T$42</f>
        <v>0</v>
      </c>
      <c r="F520" s="45">
        <f>$U$42</f>
        <v>0</v>
      </c>
      <c r="G520" s="45">
        <f>$V$42</f>
        <v>0</v>
      </c>
      <c r="H520" s="45">
        <f>$W$42</f>
        <v>0</v>
      </c>
      <c r="I520" s="45">
        <f>$X$42</f>
        <v>0</v>
      </c>
      <c r="J520" s="52">
        <f>$Y$42</f>
        <v>0</v>
      </c>
      <c r="K520" s="45"/>
      <c r="L520" s="45"/>
      <c r="M520" s="92"/>
    </row>
    <row r="521" spans="1:13" ht="16.5" customHeight="1">
      <c r="A521" s="91"/>
      <c r="B521" s="45" t="s">
        <v>62</v>
      </c>
      <c r="C521" s="45">
        <f>$R$43</f>
        <v>0</v>
      </c>
      <c r="D521" s="45">
        <f>$S$43</f>
        <v>0</v>
      </c>
      <c r="E521" s="45">
        <f>$T$43</f>
        <v>0</v>
      </c>
      <c r="F521" s="45">
        <f>$U$43</f>
        <v>0</v>
      </c>
      <c r="G521" s="45">
        <f>$V$43</f>
        <v>0</v>
      </c>
      <c r="H521" s="45">
        <f>$W$43</f>
        <v>0</v>
      </c>
      <c r="I521" s="45">
        <f>$X$43</f>
        <v>0</v>
      </c>
      <c r="J521" s="96">
        <f>$Y$43</f>
        <v>0</v>
      </c>
      <c r="K521" s="45"/>
      <c r="L521" s="45"/>
      <c r="M521" s="92"/>
    </row>
    <row r="522" spans="1:13" ht="16.5" customHeight="1">
      <c r="A522" s="91"/>
      <c r="B522" s="45" t="s">
        <v>63</v>
      </c>
      <c r="C522" s="45" t="e">
        <f>$R$44</f>
        <v>#DIV/0!</v>
      </c>
      <c r="D522" s="45" t="e">
        <f>$S$44</f>
        <v>#DIV/0!</v>
      </c>
      <c r="E522" s="45" t="e">
        <f>$T$44</f>
        <v>#DIV/0!</v>
      </c>
      <c r="F522" s="45" t="e">
        <f>$U$44</f>
        <v>#DIV/0!</v>
      </c>
      <c r="G522" s="45" t="e">
        <f>$V$44</f>
        <v>#DIV/0!</v>
      </c>
      <c r="H522" s="45" t="e">
        <f>$W$44</f>
        <v>#DIV/0!</v>
      </c>
      <c r="I522" s="94" t="e">
        <f>$X$44</f>
        <v>#DIV/0!</v>
      </c>
      <c r="J522" s="96" t="s">
        <v>97</v>
      </c>
      <c r="K522" s="129"/>
      <c r="L522" s="129"/>
      <c r="M522" s="130"/>
    </row>
    <row r="523" spans="1:13" ht="16.5" customHeight="1" thickBot="1">
      <c r="A523" s="93"/>
      <c r="B523" s="73" t="s">
        <v>64</v>
      </c>
      <c r="C523" s="73" t="e">
        <f>$R$45</f>
        <v>#DIV/0!</v>
      </c>
      <c r="D523" s="73" t="e">
        <f>$S$45</f>
        <v>#DIV/0!</v>
      </c>
      <c r="E523" s="73" t="e">
        <f>$T$45</f>
        <v>#DIV/0!</v>
      </c>
      <c r="F523" s="73" t="e">
        <f>$U$45</f>
        <v>#DIV/0!</v>
      </c>
      <c r="G523" s="73" t="e">
        <f>$V$45</f>
        <v>#DIV/0!</v>
      </c>
      <c r="H523" s="73" t="e">
        <f>$W$45</f>
        <v>#DIV/0!</v>
      </c>
      <c r="I523" s="95" t="e">
        <f>$X$45</f>
        <v>#DIV/0!</v>
      </c>
      <c r="J523" s="97" t="s">
        <v>98</v>
      </c>
      <c r="K523" s="131"/>
      <c r="L523" s="131"/>
      <c r="M523" s="132"/>
    </row>
    <row r="524" spans="1:13" ht="16.5" customHeight="1">
      <c r="A524" s="41"/>
      <c r="C524" s="41"/>
      <c r="D524" s="41"/>
      <c r="E524" s="41"/>
      <c r="F524" s="41"/>
      <c r="G524" s="41"/>
      <c r="H524" s="41"/>
      <c r="I524" s="41"/>
      <c r="K524" s="41"/>
      <c r="L524" s="41"/>
      <c r="M524" s="42"/>
    </row>
    <row r="525" spans="1:13" ht="16.5" customHeight="1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9"/>
    </row>
  </sheetData>
  <mergeCells count="71">
    <mergeCell ref="A31:M31"/>
    <mergeCell ref="O1:AC1"/>
    <mergeCell ref="A1:M1"/>
    <mergeCell ref="K12:M13"/>
    <mergeCell ref="A16:M16"/>
    <mergeCell ref="K27:M28"/>
    <mergeCell ref="A121:M121"/>
    <mergeCell ref="K42:M43"/>
    <mergeCell ref="A46:M46"/>
    <mergeCell ref="K57:M58"/>
    <mergeCell ref="A61:M61"/>
    <mergeCell ref="K72:M73"/>
    <mergeCell ref="A76:M76"/>
    <mergeCell ref="K87:M88"/>
    <mergeCell ref="A91:M91"/>
    <mergeCell ref="K102:M103"/>
    <mergeCell ref="A106:M106"/>
    <mergeCell ref="K117:M118"/>
    <mergeCell ref="A211:M211"/>
    <mergeCell ref="K132:M133"/>
    <mergeCell ref="A136:M136"/>
    <mergeCell ref="K147:M148"/>
    <mergeCell ref="A151:M151"/>
    <mergeCell ref="K162:M163"/>
    <mergeCell ref="A166:M166"/>
    <mergeCell ref="K177:M178"/>
    <mergeCell ref="A181:M181"/>
    <mergeCell ref="K192:M193"/>
    <mergeCell ref="A196:M196"/>
    <mergeCell ref="K207:M208"/>
    <mergeCell ref="A301:M301"/>
    <mergeCell ref="K222:M223"/>
    <mergeCell ref="A226:M226"/>
    <mergeCell ref="K237:M238"/>
    <mergeCell ref="A241:M241"/>
    <mergeCell ref="K252:M253"/>
    <mergeCell ref="A256:M256"/>
    <mergeCell ref="K267:M268"/>
    <mergeCell ref="A271:M271"/>
    <mergeCell ref="K282:M283"/>
    <mergeCell ref="A286:M286"/>
    <mergeCell ref="K297:M298"/>
    <mergeCell ref="A391:M391"/>
    <mergeCell ref="K312:M313"/>
    <mergeCell ref="A316:M316"/>
    <mergeCell ref="K327:M328"/>
    <mergeCell ref="A331:M331"/>
    <mergeCell ref="K342:M343"/>
    <mergeCell ref="A346:M346"/>
    <mergeCell ref="K357:M358"/>
    <mergeCell ref="A361:M361"/>
    <mergeCell ref="K372:M373"/>
    <mergeCell ref="A376:M376"/>
    <mergeCell ref="K387:M388"/>
    <mergeCell ref="A481:M481"/>
    <mergeCell ref="K402:M403"/>
    <mergeCell ref="A406:M406"/>
    <mergeCell ref="K417:M418"/>
    <mergeCell ref="A421:M421"/>
    <mergeCell ref="K432:M433"/>
    <mergeCell ref="A436:M436"/>
    <mergeCell ref="K447:M448"/>
    <mergeCell ref="A451:M451"/>
    <mergeCell ref="K462:M463"/>
    <mergeCell ref="A466:M466"/>
    <mergeCell ref="K477:M478"/>
    <mergeCell ref="K492:M493"/>
    <mergeCell ref="A496:M496"/>
    <mergeCell ref="K507:M508"/>
    <mergeCell ref="A511:M511"/>
    <mergeCell ref="K522:M523"/>
  </mergeCells>
  <phoneticPr fontId="3" type="noConversion"/>
  <conditionalFormatting sqref="R3:Y37">
    <cfRule type="cellIs" dxfId="110" priority="71" operator="lessThan">
      <formula>60</formula>
    </cfRule>
    <cfRule type="cellIs" dxfId="109" priority="72" operator="greaterThanOrEqual">
      <formula>90</formula>
    </cfRule>
  </conditionalFormatting>
  <conditionalFormatting sqref="C4:J4">
    <cfRule type="cellIs" dxfId="108" priority="35" operator="lessThan">
      <formula>60</formula>
    </cfRule>
  </conditionalFormatting>
  <conditionalFormatting sqref="C19:J19">
    <cfRule type="cellIs" dxfId="107" priority="34" operator="lessThan">
      <formula>60</formula>
    </cfRule>
  </conditionalFormatting>
  <conditionalFormatting sqref="C34:J34">
    <cfRule type="cellIs" dxfId="106" priority="33" operator="lessThan">
      <formula>60</formula>
    </cfRule>
  </conditionalFormatting>
  <conditionalFormatting sqref="C49:J49">
    <cfRule type="cellIs" dxfId="105" priority="32" operator="lessThan">
      <formula>60</formula>
    </cfRule>
  </conditionalFormatting>
  <conditionalFormatting sqref="C64:J64">
    <cfRule type="cellIs" dxfId="104" priority="31" operator="lessThan">
      <formula>60</formula>
    </cfRule>
  </conditionalFormatting>
  <conditionalFormatting sqref="C79:J79">
    <cfRule type="cellIs" dxfId="103" priority="30" operator="lessThan">
      <formula>60</formula>
    </cfRule>
  </conditionalFormatting>
  <conditionalFormatting sqref="C94:J94">
    <cfRule type="cellIs" dxfId="102" priority="29" operator="lessThan">
      <formula>60</formula>
    </cfRule>
  </conditionalFormatting>
  <conditionalFormatting sqref="C109:J109">
    <cfRule type="cellIs" dxfId="101" priority="28" operator="lessThan">
      <formula>60</formula>
    </cfRule>
  </conditionalFormatting>
  <conditionalFormatting sqref="C124:J124">
    <cfRule type="cellIs" dxfId="100" priority="27" operator="lessThan">
      <formula>60</formula>
    </cfRule>
  </conditionalFormatting>
  <conditionalFormatting sqref="C139:J139">
    <cfRule type="cellIs" dxfId="99" priority="26" operator="lessThan">
      <formula>60</formula>
    </cfRule>
  </conditionalFormatting>
  <conditionalFormatting sqref="C154:J154">
    <cfRule type="cellIs" dxfId="98" priority="25" operator="lessThan">
      <formula>60</formula>
    </cfRule>
  </conditionalFormatting>
  <conditionalFormatting sqref="C169:J169">
    <cfRule type="cellIs" dxfId="97" priority="24" operator="lessThan">
      <formula>60</formula>
    </cfRule>
  </conditionalFormatting>
  <conditionalFormatting sqref="C184:J184">
    <cfRule type="cellIs" dxfId="96" priority="23" operator="lessThan">
      <formula>60</formula>
    </cfRule>
  </conditionalFormatting>
  <conditionalFormatting sqref="C199:J199">
    <cfRule type="cellIs" dxfId="95" priority="22" operator="lessThan">
      <formula>60</formula>
    </cfRule>
  </conditionalFormatting>
  <conditionalFormatting sqref="C214:J214">
    <cfRule type="cellIs" dxfId="94" priority="21" operator="lessThan">
      <formula>60</formula>
    </cfRule>
  </conditionalFormatting>
  <conditionalFormatting sqref="C229:J229">
    <cfRule type="cellIs" dxfId="93" priority="20" operator="lessThan">
      <formula>60</formula>
    </cfRule>
  </conditionalFormatting>
  <conditionalFormatting sqref="C244:J244">
    <cfRule type="cellIs" dxfId="92" priority="19" operator="lessThan">
      <formula>60</formula>
    </cfRule>
  </conditionalFormatting>
  <conditionalFormatting sqref="C259:J259">
    <cfRule type="cellIs" dxfId="91" priority="18" operator="lessThan">
      <formula>60</formula>
    </cfRule>
  </conditionalFormatting>
  <conditionalFormatting sqref="C274:J274">
    <cfRule type="cellIs" dxfId="90" priority="17" operator="lessThan">
      <formula>60</formula>
    </cfRule>
  </conditionalFormatting>
  <conditionalFormatting sqref="C289:J289">
    <cfRule type="cellIs" dxfId="89" priority="16" operator="lessThan">
      <formula>60</formula>
    </cfRule>
  </conditionalFormatting>
  <conditionalFormatting sqref="C304:J304">
    <cfRule type="cellIs" dxfId="88" priority="15" operator="lessThan">
      <formula>60</formula>
    </cfRule>
  </conditionalFormatting>
  <conditionalFormatting sqref="C319:J319">
    <cfRule type="cellIs" dxfId="87" priority="14" operator="lessThan">
      <formula>60</formula>
    </cfRule>
  </conditionalFormatting>
  <conditionalFormatting sqref="C334:J334">
    <cfRule type="cellIs" dxfId="86" priority="13" operator="lessThan">
      <formula>60</formula>
    </cfRule>
  </conditionalFormatting>
  <conditionalFormatting sqref="C349:J349">
    <cfRule type="cellIs" dxfId="85" priority="12" operator="lessThan">
      <formula>60</formula>
    </cfRule>
  </conditionalFormatting>
  <conditionalFormatting sqref="C364:J364">
    <cfRule type="cellIs" dxfId="84" priority="11" operator="lessThan">
      <formula>60</formula>
    </cfRule>
  </conditionalFormatting>
  <conditionalFormatting sqref="C379:J379">
    <cfRule type="cellIs" dxfId="83" priority="10" operator="lessThan">
      <formula>60</formula>
    </cfRule>
  </conditionalFormatting>
  <conditionalFormatting sqref="C394:J394">
    <cfRule type="cellIs" dxfId="82" priority="9" operator="lessThan">
      <formula>60</formula>
    </cfRule>
  </conditionalFormatting>
  <conditionalFormatting sqref="C409:J409">
    <cfRule type="cellIs" dxfId="81" priority="8" operator="lessThan">
      <formula>60</formula>
    </cfRule>
  </conditionalFormatting>
  <conditionalFormatting sqref="C424:J424">
    <cfRule type="cellIs" dxfId="80" priority="7" operator="lessThan">
      <formula>60</formula>
    </cfRule>
  </conditionalFormatting>
  <conditionalFormatting sqref="C439:J439">
    <cfRule type="cellIs" dxfId="79" priority="6" operator="lessThan">
      <formula>60</formula>
    </cfRule>
  </conditionalFormatting>
  <conditionalFormatting sqref="C454:J454">
    <cfRule type="cellIs" dxfId="78" priority="5" operator="lessThan">
      <formula>60</formula>
    </cfRule>
  </conditionalFormatting>
  <conditionalFormatting sqref="C469:J469">
    <cfRule type="cellIs" dxfId="77" priority="4" operator="lessThan">
      <formula>60</formula>
    </cfRule>
  </conditionalFormatting>
  <conditionalFormatting sqref="C484:J484">
    <cfRule type="cellIs" dxfId="76" priority="3" operator="lessThan">
      <formula>60</formula>
    </cfRule>
  </conditionalFormatting>
  <conditionalFormatting sqref="C499:J499">
    <cfRule type="cellIs" dxfId="75" priority="2" operator="lessThan">
      <formula>60</formula>
    </cfRule>
  </conditionalFormatting>
  <conditionalFormatting sqref="C514:J514">
    <cfRule type="cellIs" dxfId="74" priority="1" operator="lessThan">
      <formula>60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1" manualBreakCount="11">
    <brk id="45" max="12" man="1"/>
    <brk id="90" max="12" man="1"/>
    <brk id="135" max="12" man="1"/>
    <brk id="180" max="12" man="1"/>
    <brk id="225" max="12" man="1"/>
    <brk id="270" max="12" man="1"/>
    <brk id="315" max="12" man="1"/>
    <brk id="360" max="12" man="1"/>
    <brk id="405" max="12" man="1"/>
    <brk id="450" max="12" man="1"/>
    <brk id="49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5"/>
  <sheetViews>
    <sheetView topLeftCell="N1" zoomScale="125" zoomScaleNormal="125" zoomScaleSheetLayoutView="125" workbookViewId="0">
      <selection activeCell="R3" sqref="R3"/>
    </sheetView>
  </sheetViews>
  <sheetFormatPr defaultRowHeight="16.5"/>
  <cols>
    <col min="1" max="1" width="6" style="40" customWidth="1"/>
    <col min="2" max="2" width="8" style="40" customWidth="1"/>
    <col min="3" max="12" width="5.625" style="40" customWidth="1"/>
    <col min="13" max="13" width="5.625" customWidth="1"/>
    <col min="15" max="15" width="4.875" customWidth="1"/>
    <col min="16" max="16" width="7.25" customWidth="1"/>
    <col min="17" max="17" width="6.125" customWidth="1"/>
    <col min="18" max="27" width="6.25" customWidth="1"/>
    <col min="28" max="29" width="6.125" customWidth="1"/>
  </cols>
  <sheetData>
    <row r="1" spans="1:29" ht="16.5" customHeight="1" thickBot="1">
      <c r="A1" s="133" t="str">
        <f>$O$1</f>
        <v>嘉義縣立嘉新國民中學○○下學期第二次期中考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O1" s="131" t="str">
        <f>LEFT(成績登記簿!A1,12)&amp;"下學期第二次期中考"</f>
        <v>嘉義縣立嘉新國民中學○○下學期第二次期中考</v>
      </c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16.5" customHeight="1" thickBo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O2" s="43" t="s">
        <v>37</v>
      </c>
      <c r="P2" s="62" t="s">
        <v>65</v>
      </c>
      <c r="Q2" s="62" t="s">
        <v>71</v>
      </c>
      <c r="R2" s="62" t="s">
        <v>66</v>
      </c>
      <c r="S2" s="62" t="s">
        <v>56</v>
      </c>
      <c r="T2" s="62" t="s">
        <v>57</v>
      </c>
      <c r="U2" s="62" t="s">
        <v>67</v>
      </c>
      <c r="V2" s="62" t="s">
        <v>68</v>
      </c>
      <c r="W2" s="62" t="s">
        <v>69</v>
      </c>
      <c r="X2" s="62" t="s">
        <v>70</v>
      </c>
      <c r="Y2" s="62" t="s">
        <v>72</v>
      </c>
      <c r="Z2" s="63" t="s">
        <v>89</v>
      </c>
      <c r="AA2" s="64" t="s">
        <v>74</v>
      </c>
      <c r="AB2" s="65" t="s">
        <v>73</v>
      </c>
      <c r="AC2" s="66" t="s">
        <v>75</v>
      </c>
    </row>
    <row r="3" spans="1:29" ht="16.5" customHeight="1">
      <c r="A3" s="43" t="s">
        <v>0</v>
      </c>
      <c r="B3" s="62" t="s">
        <v>1</v>
      </c>
      <c r="C3" s="62" t="s">
        <v>90</v>
      </c>
      <c r="D3" s="62" t="s">
        <v>91</v>
      </c>
      <c r="E3" s="62" t="s">
        <v>92</v>
      </c>
      <c r="F3" s="62" t="s">
        <v>93</v>
      </c>
      <c r="G3" s="62" t="s">
        <v>94</v>
      </c>
      <c r="H3" s="62" t="s">
        <v>95</v>
      </c>
      <c r="I3" s="62" t="s">
        <v>96</v>
      </c>
      <c r="J3" s="62" t="s">
        <v>72</v>
      </c>
      <c r="K3" s="62" t="s">
        <v>89</v>
      </c>
      <c r="L3" s="62" t="s">
        <v>74</v>
      </c>
      <c r="M3" s="64" t="s">
        <v>73</v>
      </c>
      <c r="O3" s="44" t="s">
        <v>2</v>
      </c>
      <c r="P3" s="45">
        <f>成績登記簿!B3</f>
        <v>0</v>
      </c>
      <c r="Q3" s="45"/>
      <c r="R3" s="46"/>
      <c r="S3" s="46"/>
      <c r="T3" s="46"/>
      <c r="U3" s="46"/>
      <c r="V3" s="46"/>
      <c r="W3" s="46"/>
      <c r="X3" s="46"/>
      <c r="Y3" s="126" t="e">
        <f>AVERAGE(R3:X3)</f>
        <v>#DIV/0!</v>
      </c>
      <c r="Z3" s="47">
        <f>SUM(R3:X3)</f>
        <v>0</v>
      </c>
      <c r="AA3" s="58">
        <f>RANK(Z3,$Z$3:$Z$37,0)</f>
        <v>1</v>
      </c>
      <c r="AB3" s="49">
        <f>'02-01'!Z3</f>
        <v>0</v>
      </c>
      <c r="AC3" s="50">
        <f>Z3-AB3</f>
        <v>0</v>
      </c>
    </row>
    <row r="4" spans="1:29" ht="16.5" customHeight="1">
      <c r="A4" s="91" t="str">
        <f>O3</f>
        <v>01</v>
      </c>
      <c r="B4" s="45">
        <f>P3</f>
        <v>0</v>
      </c>
      <c r="C4" s="46">
        <f t="shared" ref="C4:M4" si="0">R3</f>
        <v>0</v>
      </c>
      <c r="D4" s="46">
        <f t="shared" si="0"/>
        <v>0</v>
      </c>
      <c r="E4" s="46">
        <f t="shared" si="0"/>
        <v>0</v>
      </c>
      <c r="F4" s="46">
        <f t="shared" si="0"/>
        <v>0</v>
      </c>
      <c r="G4" s="46">
        <f t="shared" si="0"/>
        <v>0</v>
      </c>
      <c r="H4" s="46">
        <f t="shared" si="0"/>
        <v>0</v>
      </c>
      <c r="I4" s="46">
        <f t="shared" si="0"/>
        <v>0</v>
      </c>
      <c r="J4" s="125" t="e">
        <f t="shared" si="0"/>
        <v>#DIV/0!</v>
      </c>
      <c r="K4" s="47">
        <f t="shared" si="0"/>
        <v>0</v>
      </c>
      <c r="L4" s="90">
        <f t="shared" si="0"/>
        <v>1</v>
      </c>
      <c r="M4" s="58">
        <f t="shared" si="0"/>
        <v>0</v>
      </c>
      <c r="O4" s="51" t="s">
        <v>3</v>
      </c>
      <c r="P4" s="52">
        <f>成績登記簿!B4</f>
        <v>0</v>
      </c>
      <c r="Q4" s="52"/>
      <c r="R4" s="53"/>
      <c r="S4" s="53"/>
      <c r="T4" s="53"/>
      <c r="U4" s="53"/>
      <c r="V4" s="53"/>
      <c r="W4" s="53"/>
      <c r="X4" s="53"/>
      <c r="Y4" s="127" t="e">
        <f t="shared" ref="Y4:Y37" si="1">AVERAGE(R4:X4)</f>
        <v>#DIV/0!</v>
      </c>
      <c r="Z4" s="54">
        <f t="shared" ref="Z4:Z37" si="2">SUM(R4:X4)</f>
        <v>0</v>
      </c>
      <c r="AA4" s="87">
        <f t="shared" ref="AA4:AA37" si="3">RANK(Z4,$Z$3:$Z$37,0)</f>
        <v>1</v>
      </c>
      <c r="AB4" s="55">
        <f>'02-01'!Z4</f>
        <v>0</v>
      </c>
      <c r="AC4" s="56">
        <f t="shared" ref="AC4:AC37" si="4">Z4-AB4</f>
        <v>0</v>
      </c>
    </row>
    <row r="5" spans="1:29" ht="16.5" customHeight="1">
      <c r="A5" s="91"/>
      <c r="B5" s="45"/>
      <c r="C5" s="45"/>
      <c r="D5" s="45"/>
      <c r="E5" s="45"/>
      <c r="F5" s="45"/>
      <c r="G5" s="45"/>
      <c r="H5" s="45"/>
      <c r="I5" s="45"/>
      <c r="J5" s="52"/>
      <c r="K5" s="45"/>
      <c r="L5" s="45"/>
      <c r="M5" s="92"/>
      <c r="O5" s="44" t="s">
        <v>4</v>
      </c>
      <c r="P5" s="45">
        <f>成績登記簿!B5</f>
        <v>0</v>
      </c>
      <c r="Q5" s="45"/>
      <c r="R5" s="46"/>
      <c r="S5" s="46"/>
      <c r="T5" s="46"/>
      <c r="U5" s="46"/>
      <c r="V5" s="46"/>
      <c r="W5" s="46"/>
      <c r="X5" s="46"/>
      <c r="Y5" s="126" t="e">
        <f t="shared" si="1"/>
        <v>#DIV/0!</v>
      </c>
      <c r="Z5" s="47">
        <f t="shared" si="2"/>
        <v>0</v>
      </c>
      <c r="AA5" s="58">
        <f t="shared" si="3"/>
        <v>1</v>
      </c>
      <c r="AB5" s="49">
        <f>'02-01'!Z5</f>
        <v>0</v>
      </c>
      <c r="AC5" s="50">
        <f t="shared" si="4"/>
        <v>0</v>
      </c>
    </row>
    <row r="6" spans="1:29" ht="16.5" customHeight="1">
      <c r="A6" s="91"/>
      <c r="B6" s="45" t="s">
        <v>58</v>
      </c>
      <c r="C6" s="45">
        <f>$R$38</f>
        <v>0</v>
      </c>
      <c r="D6" s="45">
        <f>$S$38</f>
        <v>0</v>
      </c>
      <c r="E6" s="45">
        <f>$T$38</f>
        <v>0</v>
      </c>
      <c r="F6" s="45">
        <f>$U$38</f>
        <v>0</v>
      </c>
      <c r="G6" s="45">
        <f>$V$38</f>
        <v>0</v>
      </c>
      <c r="H6" s="45">
        <f>$W$38</f>
        <v>0</v>
      </c>
      <c r="I6" s="45">
        <f>$X$38</f>
        <v>0</v>
      </c>
      <c r="J6" s="52">
        <f>$Y$38</f>
        <v>0</v>
      </c>
      <c r="K6" s="45"/>
      <c r="L6" s="45"/>
      <c r="M6" s="92"/>
      <c r="O6" s="51" t="s">
        <v>5</v>
      </c>
      <c r="P6" s="52">
        <f>成績登記簿!B6</f>
        <v>0</v>
      </c>
      <c r="Q6" s="52"/>
      <c r="R6" s="53"/>
      <c r="S6" s="53"/>
      <c r="T6" s="53"/>
      <c r="U6" s="53"/>
      <c r="V6" s="53"/>
      <c r="W6" s="53"/>
      <c r="X6" s="53"/>
      <c r="Y6" s="127" t="e">
        <f t="shared" si="1"/>
        <v>#DIV/0!</v>
      </c>
      <c r="Z6" s="54">
        <f t="shared" si="2"/>
        <v>0</v>
      </c>
      <c r="AA6" s="87">
        <f t="shared" si="3"/>
        <v>1</v>
      </c>
      <c r="AB6" s="55">
        <f>'02-01'!Z6</f>
        <v>0</v>
      </c>
      <c r="AC6" s="56">
        <f t="shared" si="4"/>
        <v>0</v>
      </c>
    </row>
    <row r="7" spans="1:29" ht="16.5" customHeight="1">
      <c r="A7" s="91"/>
      <c r="B7" s="45" t="s">
        <v>59</v>
      </c>
      <c r="C7" s="45">
        <f>$R$39</f>
        <v>0</v>
      </c>
      <c r="D7" s="45">
        <f>$S$39</f>
        <v>0</v>
      </c>
      <c r="E7" s="45">
        <f>$T$39</f>
        <v>0</v>
      </c>
      <c r="F7" s="45">
        <f>$U$39</f>
        <v>0</v>
      </c>
      <c r="G7" s="45">
        <f>$V$39</f>
        <v>0</v>
      </c>
      <c r="H7" s="45">
        <f>$W$39</f>
        <v>0</v>
      </c>
      <c r="I7" s="45">
        <f>$X$39</f>
        <v>0</v>
      </c>
      <c r="J7" s="52">
        <f>$Y$39</f>
        <v>0</v>
      </c>
      <c r="K7" s="45"/>
      <c r="L7" s="45"/>
      <c r="M7" s="92"/>
      <c r="O7" s="44" t="s">
        <v>6</v>
      </c>
      <c r="P7" s="45">
        <f>成績登記簿!B7</f>
        <v>0</v>
      </c>
      <c r="Q7" s="45"/>
      <c r="R7" s="46"/>
      <c r="S7" s="46"/>
      <c r="T7" s="46"/>
      <c r="U7" s="46"/>
      <c r="V7" s="46"/>
      <c r="W7" s="46"/>
      <c r="X7" s="46"/>
      <c r="Y7" s="126" t="e">
        <f t="shared" si="1"/>
        <v>#DIV/0!</v>
      </c>
      <c r="Z7" s="47">
        <f t="shared" si="2"/>
        <v>0</v>
      </c>
      <c r="AA7" s="58">
        <f t="shared" si="3"/>
        <v>1</v>
      </c>
      <c r="AB7" s="49">
        <f>'02-01'!Z7</f>
        <v>0</v>
      </c>
      <c r="AC7" s="50">
        <f t="shared" si="4"/>
        <v>0</v>
      </c>
    </row>
    <row r="8" spans="1:29" ht="16.5" customHeight="1">
      <c r="A8" s="91"/>
      <c r="B8" s="45" t="s">
        <v>60</v>
      </c>
      <c r="C8" s="45">
        <f>$R$40</f>
        <v>0</v>
      </c>
      <c r="D8" s="45">
        <f>$S$40</f>
        <v>0</v>
      </c>
      <c r="E8" s="45">
        <f>$T$40</f>
        <v>0</v>
      </c>
      <c r="F8" s="45">
        <f>$U$40</f>
        <v>0</v>
      </c>
      <c r="G8" s="45">
        <f>$V$40</f>
        <v>0</v>
      </c>
      <c r="H8" s="45">
        <f>$W$40</f>
        <v>0</v>
      </c>
      <c r="I8" s="45">
        <f>$X$40</f>
        <v>0</v>
      </c>
      <c r="J8" s="52">
        <f>$Y$40</f>
        <v>0</v>
      </c>
      <c r="K8" s="45"/>
      <c r="L8" s="45"/>
      <c r="M8" s="92"/>
      <c r="O8" s="51" t="s">
        <v>7</v>
      </c>
      <c r="P8" s="52">
        <f>成績登記簿!B8</f>
        <v>0</v>
      </c>
      <c r="Q8" s="52"/>
      <c r="R8" s="53"/>
      <c r="S8" s="53"/>
      <c r="T8" s="53"/>
      <c r="U8" s="53"/>
      <c r="V8" s="53"/>
      <c r="W8" s="53"/>
      <c r="X8" s="53"/>
      <c r="Y8" s="127" t="e">
        <f t="shared" si="1"/>
        <v>#DIV/0!</v>
      </c>
      <c r="Z8" s="54">
        <f t="shared" si="2"/>
        <v>0</v>
      </c>
      <c r="AA8" s="87">
        <f t="shared" si="3"/>
        <v>1</v>
      </c>
      <c r="AB8" s="55">
        <f>'02-01'!Z8</f>
        <v>0</v>
      </c>
      <c r="AC8" s="56">
        <f t="shared" si="4"/>
        <v>0</v>
      </c>
    </row>
    <row r="9" spans="1:29" ht="16.5" customHeight="1">
      <c r="A9" s="91"/>
      <c r="B9" s="45" t="s">
        <v>61</v>
      </c>
      <c r="C9" s="45">
        <f>$R$41</f>
        <v>0</v>
      </c>
      <c r="D9" s="45">
        <f>$S$41</f>
        <v>0</v>
      </c>
      <c r="E9" s="45">
        <f>$T$41</f>
        <v>0</v>
      </c>
      <c r="F9" s="45">
        <f>$U$41</f>
        <v>0</v>
      </c>
      <c r="G9" s="45">
        <f>$V$41</f>
        <v>0</v>
      </c>
      <c r="H9" s="45">
        <f>$W$41</f>
        <v>0</v>
      </c>
      <c r="I9" s="45">
        <f>$X$41</f>
        <v>0</v>
      </c>
      <c r="J9" s="52">
        <f>$Y$41</f>
        <v>0</v>
      </c>
      <c r="K9" s="45"/>
      <c r="L9" s="45"/>
      <c r="M9" s="92"/>
      <c r="O9" s="44" t="s">
        <v>8</v>
      </c>
      <c r="P9" s="45">
        <f>成績登記簿!B9</f>
        <v>0</v>
      </c>
      <c r="Q9" s="45"/>
      <c r="R9" s="46"/>
      <c r="S9" s="46"/>
      <c r="T9" s="46"/>
      <c r="U9" s="46"/>
      <c r="V9" s="46"/>
      <c r="W9" s="46"/>
      <c r="X9" s="46"/>
      <c r="Y9" s="126" t="e">
        <f t="shared" si="1"/>
        <v>#DIV/0!</v>
      </c>
      <c r="Z9" s="47">
        <f t="shared" si="2"/>
        <v>0</v>
      </c>
      <c r="AA9" s="58">
        <f t="shared" si="3"/>
        <v>1</v>
      </c>
      <c r="AB9" s="49">
        <f>'02-01'!Z9</f>
        <v>0</v>
      </c>
      <c r="AC9" s="50">
        <f t="shared" si="4"/>
        <v>0</v>
      </c>
    </row>
    <row r="10" spans="1:29" ht="16.5" customHeight="1">
      <c r="A10" s="91"/>
      <c r="B10" s="45" t="s">
        <v>103</v>
      </c>
      <c r="C10" s="45">
        <f>$R$42</f>
        <v>0</v>
      </c>
      <c r="D10" s="45">
        <f>$S$42</f>
        <v>0</v>
      </c>
      <c r="E10" s="45">
        <f>$T$42</f>
        <v>0</v>
      </c>
      <c r="F10" s="45">
        <f>$U$42</f>
        <v>0</v>
      </c>
      <c r="G10" s="45">
        <f>$V$42</f>
        <v>0</v>
      </c>
      <c r="H10" s="45">
        <f>$W$42</f>
        <v>0</v>
      </c>
      <c r="I10" s="45">
        <f>$X$42</f>
        <v>0</v>
      </c>
      <c r="J10" s="52">
        <f>$Y$42</f>
        <v>0</v>
      </c>
      <c r="K10" s="45"/>
      <c r="L10" s="45"/>
      <c r="M10" s="92"/>
      <c r="O10" s="51" t="s">
        <v>9</v>
      </c>
      <c r="P10" s="52">
        <f>成績登記簿!B10</f>
        <v>0</v>
      </c>
      <c r="Q10" s="52"/>
      <c r="R10" s="53"/>
      <c r="S10" s="53"/>
      <c r="T10" s="53"/>
      <c r="U10" s="53"/>
      <c r="V10" s="53"/>
      <c r="W10" s="53"/>
      <c r="X10" s="53"/>
      <c r="Y10" s="127" t="e">
        <f t="shared" si="1"/>
        <v>#DIV/0!</v>
      </c>
      <c r="Z10" s="54">
        <f t="shared" si="2"/>
        <v>0</v>
      </c>
      <c r="AA10" s="87">
        <f t="shared" si="3"/>
        <v>1</v>
      </c>
      <c r="AB10" s="55">
        <f>'02-01'!Z10</f>
        <v>0</v>
      </c>
      <c r="AC10" s="56">
        <f t="shared" si="4"/>
        <v>0</v>
      </c>
    </row>
    <row r="11" spans="1:29" ht="16.5" customHeight="1">
      <c r="A11" s="91"/>
      <c r="B11" s="45" t="s">
        <v>62</v>
      </c>
      <c r="C11" s="45">
        <f>$R$43</f>
        <v>0</v>
      </c>
      <c r="D11" s="45">
        <f>$S$43</f>
        <v>0</v>
      </c>
      <c r="E11" s="45">
        <f>$T$43</f>
        <v>0</v>
      </c>
      <c r="F11" s="45">
        <f>$U$43</f>
        <v>0</v>
      </c>
      <c r="G11" s="45">
        <f>$V$43</f>
        <v>0</v>
      </c>
      <c r="H11" s="45">
        <f>$W$43</f>
        <v>0</v>
      </c>
      <c r="I11" s="45">
        <f>$X$43</f>
        <v>0</v>
      </c>
      <c r="J11" s="96">
        <f>$Y$43</f>
        <v>0</v>
      </c>
      <c r="K11" s="45"/>
      <c r="L11" s="45"/>
      <c r="M11" s="92"/>
      <c r="O11" s="44" t="s">
        <v>10</v>
      </c>
      <c r="P11" s="45">
        <f>成績登記簿!B11</f>
        <v>0</v>
      </c>
      <c r="Q11" s="45"/>
      <c r="R11" s="46"/>
      <c r="S11" s="46"/>
      <c r="T11" s="46"/>
      <c r="U11" s="46"/>
      <c r="V11" s="46"/>
      <c r="W11" s="46"/>
      <c r="X11" s="46"/>
      <c r="Y11" s="126" t="e">
        <f t="shared" si="1"/>
        <v>#DIV/0!</v>
      </c>
      <c r="Z11" s="47">
        <f t="shared" si="2"/>
        <v>0</v>
      </c>
      <c r="AA11" s="58">
        <f t="shared" si="3"/>
        <v>1</v>
      </c>
      <c r="AB11" s="49">
        <f>'02-01'!Z11</f>
        <v>0</v>
      </c>
      <c r="AC11" s="50">
        <f t="shared" si="4"/>
        <v>0</v>
      </c>
    </row>
    <row r="12" spans="1:29" ht="16.5" customHeight="1">
      <c r="A12" s="91"/>
      <c r="B12" s="45" t="s">
        <v>63</v>
      </c>
      <c r="C12" s="45" t="e">
        <f>$R$44</f>
        <v>#DIV/0!</v>
      </c>
      <c r="D12" s="45" t="e">
        <f>$S$44</f>
        <v>#DIV/0!</v>
      </c>
      <c r="E12" s="45" t="e">
        <f>$T$44</f>
        <v>#DIV/0!</v>
      </c>
      <c r="F12" s="45" t="e">
        <f>$U$44</f>
        <v>#DIV/0!</v>
      </c>
      <c r="G12" s="45" t="e">
        <f>$V$44</f>
        <v>#DIV/0!</v>
      </c>
      <c r="H12" s="45" t="e">
        <f>$W$44</f>
        <v>#DIV/0!</v>
      </c>
      <c r="I12" s="94" t="e">
        <f>$X$44</f>
        <v>#DIV/0!</v>
      </c>
      <c r="J12" s="96" t="s">
        <v>97</v>
      </c>
      <c r="K12" s="129"/>
      <c r="L12" s="129"/>
      <c r="M12" s="130"/>
      <c r="O12" s="51" t="s">
        <v>11</v>
      </c>
      <c r="P12" s="52">
        <f>成績登記簿!B12</f>
        <v>0</v>
      </c>
      <c r="Q12" s="52"/>
      <c r="R12" s="53"/>
      <c r="S12" s="53"/>
      <c r="T12" s="53"/>
      <c r="U12" s="53"/>
      <c r="V12" s="53"/>
      <c r="W12" s="53"/>
      <c r="X12" s="53"/>
      <c r="Y12" s="127" t="e">
        <f t="shared" si="1"/>
        <v>#DIV/0!</v>
      </c>
      <c r="Z12" s="54">
        <f t="shared" si="2"/>
        <v>0</v>
      </c>
      <c r="AA12" s="87">
        <f t="shared" si="3"/>
        <v>1</v>
      </c>
      <c r="AB12" s="55">
        <f>'02-01'!Z12</f>
        <v>0</v>
      </c>
      <c r="AC12" s="56">
        <f t="shared" si="4"/>
        <v>0</v>
      </c>
    </row>
    <row r="13" spans="1:29" ht="16.5" customHeight="1" thickBot="1">
      <c r="A13" s="93"/>
      <c r="B13" s="73" t="s">
        <v>64</v>
      </c>
      <c r="C13" s="73" t="e">
        <f>$R$45</f>
        <v>#DIV/0!</v>
      </c>
      <c r="D13" s="73" t="e">
        <f>$S$45</f>
        <v>#DIV/0!</v>
      </c>
      <c r="E13" s="73" t="e">
        <f>$T$45</f>
        <v>#DIV/0!</v>
      </c>
      <c r="F13" s="73" t="e">
        <f>$U$45</f>
        <v>#DIV/0!</v>
      </c>
      <c r="G13" s="73" t="e">
        <f>$V$45</f>
        <v>#DIV/0!</v>
      </c>
      <c r="H13" s="73" t="e">
        <f>$W$45</f>
        <v>#DIV/0!</v>
      </c>
      <c r="I13" s="95" t="e">
        <f>$X$45</f>
        <v>#DIV/0!</v>
      </c>
      <c r="J13" s="97" t="s">
        <v>98</v>
      </c>
      <c r="K13" s="131"/>
      <c r="L13" s="131"/>
      <c r="M13" s="132"/>
      <c r="O13" s="44" t="s">
        <v>12</v>
      </c>
      <c r="P13" s="45">
        <f>成績登記簿!B13</f>
        <v>0</v>
      </c>
      <c r="Q13" s="45"/>
      <c r="R13" s="46"/>
      <c r="S13" s="46"/>
      <c r="T13" s="46"/>
      <c r="U13" s="46"/>
      <c r="V13" s="46"/>
      <c r="W13" s="46"/>
      <c r="X13" s="46"/>
      <c r="Y13" s="126" t="e">
        <f t="shared" si="1"/>
        <v>#DIV/0!</v>
      </c>
      <c r="Z13" s="47">
        <f t="shared" si="2"/>
        <v>0</v>
      </c>
      <c r="AA13" s="58">
        <f t="shared" si="3"/>
        <v>1</v>
      </c>
      <c r="AB13" s="49">
        <f>'02-01'!Z13</f>
        <v>0</v>
      </c>
      <c r="AC13" s="50">
        <f t="shared" si="4"/>
        <v>0</v>
      </c>
    </row>
    <row r="14" spans="1:29" ht="16.5" customHeight="1">
      <c r="A14" s="41"/>
      <c r="C14" s="41"/>
      <c r="D14" s="41"/>
      <c r="E14" s="41"/>
      <c r="F14" s="41"/>
      <c r="G14" s="41"/>
      <c r="H14" s="41"/>
      <c r="I14" s="41"/>
      <c r="K14" s="41"/>
      <c r="L14" s="41"/>
      <c r="M14" s="42"/>
      <c r="O14" s="51" t="s">
        <v>13</v>
      </c>
      <c r="P14" s="52">
        <f>成績登記簿!B14</f>
        <v>0</v>
      </c>
      <c r="Q14" s="52"/>
      <c r="R14" s="53"/>
      <c r="S14" s="53"/>
      <c r="T14" s="53"/>
      <c r="U14" s="53"/>
      <c r="V14" s="53"/>
      <c r="W14" s="53"/>
      <c r="X14" s="53"/>
      <c r="Y14" s="127" t="e">
        <f t="shared" si="1"/>
        <v>#DIV/0!</v>
      </c>
      <c r="Z14" s="54">
        <f t="shared" si="2"/>
        <v>0</v>
      </c>
      <c r="AA14" s="87">
        <f t="shared" si="3"/>
        <v>1</v>
      </c>
      <c r="AB14" s="55">
        <f>'02-01'!Z14</f>
        <v>0</v>
      </c>
      <c r="AC14" s="56">
        <f t="shared" si="4"/>
        <v>0</v>
      </c>
    </row>
    <row r="15" spans="1:29" ht="16.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  <c r="O15" s="44" t="s">
        <v>14</v>
      </c>
      <c r="P15" s="45">
        <f>成績登記簿!B15</f>
        <v>0</v>
      </c>
      <c r="Q15" s="45"/>
      <c r="R15" s="46"/>
      <c r="S15" s="46"/>
      <c r="T15" s="46"/>
      <c r="U15" s="46"/>
      <c r="V15" s="46"/>
      <c r="W15" s="46"/>
      <c r="X15" s="46"/>
      <c r="Y15" s="126" t="e">
        <f t="shared" si="1"/>
        <v>#DIV/0!</v>
      </c>
      <c r="Z15" s="47">
        <f t="shared" si="2"/>
        <v>0</v>
      </c>
      <c r="AA15" s="58">
        <f t="shared" si="3"/>
        <v>1</v>
      </c>
      <c r="AB15" s="49">
        <f>'02-01'!Z15</f>
        <v>0</v>
      </c>
      <c r="AC15" s="50">
        <f t="shared" si="4"/>
        <v>0</v>
      </c>
    </row>
    <row r="16" spans="1:29" ht="16.5" customHeight="1">
      <c r="A16" s="133" t="str">
        <f>$A$1</f>
        <v>嘉義縣立嘉新國民中學○○下學期第二次期中考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O16" s="51" t="s">
        <v>15</v>
      </c>
      <c r="P16" s="52">
        <f>成績登記簿!B16</f>
        <v>0</v>
      </c>
      <c r="Q16" s="52"/>
      <c r="R16" s="53"/>
      <c r="S16" s="53"/>
      <c r="T16" s="53"/>
      <c r="U16" s="53"/>
      <c r="V16" s="53"/>
      <c r="W16" s="53"/>
      <c r="X16" s="53"/>
      <c r="Y16" s="127" t="e">
        <f t="shared" si="1"/>
        <v>#DIV/0!</v>
      </c>
      <c r="Z16" s="54">
        <f t="shared" si="2"/>
        <v>0</v>
      </c>
      <c r="AA16" s="87">
        <f t="shared" si="3"/>
        <v>1</v>
      </c>
      <c r="AB16" s="55">
        <f>'02-01'!Z16</f>
        <v>0</v>
      </c>
      <c r="AC16" s="56">
        <f t="shared" si="4"/>
        <v>0</v>
      </c>
    </row>
    <row r="17" spans="1:29" ht="16.5" customHeight="1" thickBo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  <c r="O17" s="44" t="s">
        <v>16</v>
      </c>
      <c r="P17" s="45">
        <f>成績登記簿!B17</f>
        <v>0</v>
      </c>
      <c r="Q17" s="45"/>
      <c r="R17" s="46"/>
      <c r="S17" s="46"/>
      <c r="T17" s="46"/>
      <c r="U17" s="46"/>
      <c r="V17" s="46"/>
      <c r="W17" s="46"/>
      <c r="X17" s="46"/>
      <c r="Y17" s="126" t="e">
        <f t="shared" si="1"/>
        <v>#DIV/0!</v>
      </c>
      <c r="Z17" s="47">
        <f t="shared" si="2"/>
        <v>0</v>
      </c>
      <c r="AA17" s="58">
        <f t="shared" si="3"/>
        <v>1</v>
      </c>
      <c r="AB17" s="49">
        <f>'02-01'!Z17</f>
        <v>0</v>
      </c>
      <c r="AC17" s="50">
        <f t="shared" si="4"/>
        <v>0</v>
      </c>
    </row>
    <row r="18" spans="1:29" ht="16.5" customHeight="1">
      <c r="A18" s="43" t="s">
        <v>0</v>
      </c>
      <c r="B18" s="62" t="s">
        <v>1</v>
      </c>
      <c r="C18" s="62" t="s">
        <v>90</v>
      </c>
      <c r="D18" s="62" t="s">
        <v>91</v>
      </c>
      <c r="E18" s="62" t="s">
        <v>92</v>
      </c>
      <c r="F18" s="62" t="s">
        <v>93</v>
      </c>
      <c r="G18" s="62" t="s">
        <v>94</v>
      </c>
      <c r="H18" s="62" t="s">
        <v>95</v>
      </c>
      <c r="I18" s="62" t="s">
        <v>96</v>
      </c>
      <c r="J18" s="62" t="s">
        <v>72</v>
      </c>
      <c r="K18" s="62" t="s">
        <v>89</v>
      </c>
      <c r="L18" s="62" t="s">
        <v>74</v>
      </c>
      <c r="M18" s="64" t="s">
        <v>73</v>
      </c>
      <c r="O18" s="51" t="s">
        <v>17</v>
      </c>
      <c r="P18" s="52">
        <f>成績登記簿!B18</f>
        <v>0</v>
      </c>
      <c r="Q18" s="52"/>
      <c r="R18" s="53"/>
      <c r="S18" s="53"/>
      <c r="T18" s="53"/>
      <c r="U18" s="53"/>
      <c r="V18" s="53"/>
      <c r="W18" s="53"/>
      <c r="X18" s="53"/>
      <c r="Y18" s="127" t="e">
        <f t="shared" si="1"/>
        <v>#DIV/0!</v>
      </c>
      <c r="Z18" s="54">
        <f t="shared" si="2"/>
        <v>0</v>
      </c>
      <c r="AA18" s="87">
        <f t="shared" si="3"/>
        <v>1</v>
      </c>
      <c r="AB18" s="55">
        <f>'02-01'!Z18</f>
        <v>0</v>
      </c>
      <c r="AC18" s="56">
        <f t="shared" si="4"/>
        <v>0</v>
      </c>
    </row>
    <row r="19" spans="1:29" ht="16.5" customHeight="1">
      <c r="A19" s="91" t="str">
        <f>O4</f>
        <v>02</v>
      </c>
      <c r="B19" s="45">
        <f>P4</f>
        <v>0</v>
      </c>
      <c r="C19" s="46">
        <f t="shared" ref="C19:M19" si="5">R4</f>
        <v>0</v>
      </c>
      <c r="D19" s="46">
        <f t="shared" si="5"/>
        <v>0</v>
      </c>
      <c r="E19" s="46">
        <f t="shared" si="5"/>
        <v>0</v>
      </c>
      <c r="F19" s="46">
        <f t="shared" si="5"/>
        <v>0</v>
      </c>
      <c r="G19" s="46">
        <f t="shared" si="5"/>
        <v>0</v>
      </c>
      <c r="H19" s="46">
        <f t="shared" si="5"/>
        <v>0</v>
      </c>
      <c r="I19" s="46">
        <f t="shared" si="5"/>
        <v>0</v>
      </c>
      <c r="J19" s="125" t="e">
        <f t="shared" si="5"/>
        <v>#DIV/0!</v>
      </c>
      <c r="K19" s="47">
        <f t="shared" si="5"/>
        <v>0</v>
      </c>
      <c r="L19" s="90">
        <f t="shared" si="5"/>
        <v>1</v>
      </c>
      <c r="M19" s="58">
        <f t="shared" si="5"/>
        <v>0</v>
      </c>
      <c r="O19" s="44" t="s">
        <v>18</v>
      </c>
      <c r="P19" s="45">
        <f>成績登記簿!B19</f>
        <v>0</v>
      </c>
      <c r="Q19" s="45"/>
      <c r="R19" s="46"/>
      <c r="S19" s="46"/>
      <c r="T19" s="46"/>
      <c r="U19" s="46"/>
      <c r="V19" s="46"/>
      <c r="W19" s="46"/>
      <c r="X19" s="46"/>
      <c r="Y19" s="126" t="e">
        <f t="shared" si="1"/>
        <v>#DIV/0!</v>
      </c>
      <c r="Z19" s="47">
        <f t="shared" si="2"/>
        <v>0</v>
      </c>
      <c r="AA19" s="58">
        <f t="shared" si="3"/>
        <v>1</v>
      </c>
      <c r="AB19" s="49">
        <f>'02-01'!Z19</f>
        <v>0</v>
      </c>
      <c r="AC19" s="50">
        <f t="shared" si="4"/>
        <v>0</v>
      </c>
    </row>
    <row r="20" spans="1:29" ht="16.5" customHeight="1">
      <c r="A20" s="91"/>
      <c r="B20" s="45"/>
      <c r="C20" s="45"/>
      <c r="D20" s="45"/>
      <c r="E20" s="45"/>
      <c r="F20" s="45"/>
      <c r="G20" s="45"/>
      <c r="H20" s="45"/>
      <c r="I20" s="45"/>
      <c r="J20" s="52"/>
      <c r="K20" s="45"/>
      <c r="L20" s="45"/>
      <c r="M20" s="92"/>
      <c r="O20" s="51" t="s">
        <v>19</v>
      </c>
      <c r="P20" s="52">
        <f>成績登記簿!B20</f>
        <v>0</v>
      </c>
      <c r="Q20" s="52"/>
      <c r="R20" s="53"/>
      <c r="S20" s="53"/>
      <c r="T20" s="53"/>
      <c r="U20" s="53"/>
      <c r="V20" s="53"/>
      <c r="W20" s="53"/>
      <c r="X20" s="53"/>
      <c r="Y20" s="127" t="e">
        <f t="shared" si="1"/>
        <v>#DIV/0!</v>
      </c>
      <c r="Z20" s="54">
        <f t="shared" si="2"/>
        <v>0</v>
      </c>
      <c r="AA20" s="87">
        <f t="shared" si="3"/>
        <v>1</v>
      </c>
      <c r="AB20" s="55">
        <f>'02-01'!Z20</f>
        <v>0</v>
      </c>
      <c r="AC20" s="56">
        <f t="shared" si="4"/>
        <v>0</v>
      </c>
    </row>
    <row r="21" spans="1:29" ht="16.5" customHeight="1">
      <c r="A21" s="91"/>
      <c r="B21" s="45" t="s">
        <v>58</v>
      </c>
      <c r="C21" s="45">
        <f>$R$38</f>
        <v>0</v>
      </c>
      <c r="D21" s="45">
        <f>$S$38</f>
        <v>0</v>
      </c>
      <c r="E21" s="45">
        <f>$T$38</f>
        <v>0</v>
      </c>
      <c r="F21" s="45">
        <f>$U$38</f>
        <v>0</v>
      </c>
      <c r="G21" s="45">
        <f>$V$38</f>
        <v>0</v>
      </c>
      <c r="H21" s="45">
        <f>$W$38</f>
        <v>0</v>
      </c>
      <c r="I21" s="45">
        <f>$X$38</f>
        <v>0</v>
      </c>
      <c r="J21" s="52">
        <f>$Y$38</f>
        <v>0</v>
      </c>
      <c r="K21" s="45"/>
      <c r="L21" s="45"/>
      <c r="M21" s="92"/>
      <c r="O21" s="44" t="s">
        <v>20</v>
      </c>
      <c r="P21" s="45">
        <f>成績登記簿!B21</f>
        <v>0</v>
      </c>
      <c r="Q21" s="45"/>
      <c r="R21" s="46"/>
      <c r="S21" s="46"/>
      <c r="T21" s="46"/>
      <c r="U21" s="46"/>
      <c r="V21" s="46"/>
      <c r="W21" s="46"/>
      <c r="X21" s="46"/>
      <c r="Y21" s="126" t="e">
        <f t="shared" si="1"/>
        <v>#DIV/0!</v>
      </c>
      <c r="Z21" s="47">
        <f t="shared" si="2"/>
        <v>0</v>
      </c>
      <c r="AA21" s="58">
        <f t="shared" si="3"/>
        <v>1</v>
      </c>
      <c r="AB21" s="49">
        <f>'02-01'!Z21</f>
        <v>0</v>
      </c>
      <c r="AC21" s="50">
        <f t="shared" si="4"/>
        <v>0</v>
      </c>
    </row>
    <row r="22" spans="1:29" ht="16.5" customHeight="1">
      <c r="A22" s="91"/>
      <c r="B22" s="45" t="s">
        <v>59</v>
      </c>
      <c r="C22" s="45">
        <f>$R$39</f>
        <v>0</v>
      </c>
      <c r="D22" s="45">
        <f>$S$39</f>
        <v>0</v>
      </c>
      <c r="E22" s="45">
        <f>$T$39</f>
        <v>0</v>
      </c>
      <c r="F22" s="45">
        <f>$U$39</f>
        <v>0</v>
      </c>
      <c r="G22" s="45">
        <f>$V$39</f>
        <v>0</v>
      </c>
      <c r="H22" s="45">
        <f>$W$39</f>
        <v>0</v>
      </c>
      <c r="I22" s="45">
        <f>$X$39</f>
        <v>0</v>
      </c>
      <c r="J22" s="52">
        <f>$Y$39</f>
        <v>0</v>
      </c>
      <c r="K22" s="45"/>
      <c r="L22" s="45"/>
      <c r="M22" s="92"/>
      <c r="O22" s="51" t="s">
        <v>21</v>
      </c>
      <c r="P22" s="52">
        <f>成績登記簿!B22</f>
        <v>0</v>
      </c>
      <c r="Q22" s="52"/>
      <c r="R22" s="53"/>
      <c r="S22" s="53"/>
      <c r="T22" s="53"/>
      <c r="U22" s="53"/>
      <c r="V22" s="53"/>
      <c r="W22" s="53"/>
      <c r="X22" s="53"/>
      <c r="Y22" s="127" t="e">
        <f t="shared" si="1"/>
        <v>#DIV/0!</v>
      </c>
      <c r="Z22" s="54">
        <f t="shared" si="2"/>
        <v>0</v>
      </c>
      <c r="AA22" s="87">
        <f t="shared" si="3"/>
        <v>1</v>
      </c>
      <c r="AB22" s="55">
        <f>'02-01'!Z22</f>
        <v>0</v>
      </c>
      <c r="AC22" s="56">
        <f t="shared" si="4"/>
        <v>0</v>
      </c>
    </row>
    <row r="23" spans="1:29" ht="16.5" customHeight="1">
      <c r="A23" s="91"/>
      <c r="B23" s="45" t="s">
        <v>60</v>
      </c>
      <c r="C23" s="45">
        <f>$R$40</f>
        <v>0</v>
      </c>
      <c r="D23" s="45">
        <f>$S$40</f>
        <v>0</v>
      </c>
      <c r="E23" s="45">
        <f>$T$40</f>
        <v>0</v>
      </c>
      <c r="F23" s="45">
        <f>$U$40</f>
        <v>0</v>
      </c>
      <c r="G23" s="45">
        <f>$V$40</f>
        <v>0</v>
      </c>
      <c r="H23" s="45">
        <f>$W$40</f>
        <v>0</v>
      </c>
      <c r="I23" s="45">
        <f>$X$40</f>
        <v>0</v>
      </c>
      <c r="J23" s="52">
        <f>$Y$40</f>
        <v>0</v>
      </c>
      <c r="K23" s="45"/>
      <c r="L23" s="45"/>
      <c r="M23" s="92"/>
      <c r="O23" s="44" t="s">
        <v>22</v>
      </c>
      <c r="P23" s="45">
        <f>成績登記簿!B23</f>
        <v>0</v>
      </c>
      <c r="Q23" s="45"/>
      <c r="R23" s="46"/>
      <c r="S23" s="46"/>
      <c r="T23" s="46"/>
      <c r="U23" s="46"/>
      <c r="V23" s="46"/>
      <c r="W23" s="46"/>
      <c r="X23" s="46"/>
      <c r="Y23" s="126" t="e">
        <f t="shared" si="1"/>
        <v>#DIV/0!</v>
      </c>
      <c r="Z23" s="47">
        <f t="shared" si="2"/>
        <v>0</v>
      </c>
      <c r="AA23" s="58">
        <f t="shared" si="3"/>
        <v>1</v>
      </c>
      <c r="AB23" s="49">
        <f>'02-01'!Z23</f>
        <v>0</v>
      </c>
      <c r="AC23" s="50">
        <f t="shared" si="4"/>
        <v>0</v>
      </c>
    </row>
    <row r="24" spans="1:29" ht="16.5" customHeight="1">
      <c r="A24" s="91"/>
      <c r="B24" s="45" t="s">
        <v>61</v>
      </c>
      <c r="C24" s="45">
        <f>$R$41</f>
        <v>0</v>
      </c>
      <c r="D24" s="45">
        <f>$S$41</f>
        <v>0</v>
      </c>
      <c r="E24" s="45">
        <f>$T$41</f>
        <v>0</v>
      </c>
      <c r="F24" s="45">
        <f>$U$41</f>
        <v>0</v>
      </c>
      <c r="G24" s="45">
        <f>$V$41</f>
        <v>0</v>
      </c>
      <c r="H24" s="45">
        <f>$W$41</f>
        <v>0</v>
      </c>
      <c r="I24" s="45">
        <f>$X$41</f>
        <v>0</v>
      </c>
      <c r="J24" s="52">
        <f>$Y$41</f>
        <v>0</v>
      </c>
      <c r="K24" s="45"/>
      <c r="L24" s="45"/>
      <c r="M24" s="92"/>
      <c r="O24" s="51" t="s">
        <v>23</v>
      </c>
      <c r="P24" s="52">
        <f>成績登記簿!B24</f>
        <v>0</v>
      </c>
      <c r="Q24" s="52"/>
      <c r="R24" s="53"/>
      <c r="S24" s="53"/>
      <c r="T24" s="53"/>
      <c r="U24" s="53"/>
      <c r="V24" s="53"/>
      <c r="W24" s="53"/>
      <c r="X24" s="53"/>
      <c r="Y24" s="127" t="e">
        <f t="shared" si="1"/>
        <v>#DIV/0!</v>
      </c>
      <c r="Z24" s="54">
        <f t="shared" si="2"/>
        <v>0</v>
      </c>
      <c r="AA24" s="87">
        <f t="shared" si="3"/>
        <v>1</v>
      </c>
      <c r="AB24" s="55">
        <f>'02-01'!Z24</f>
        <v>0</v>
      </c>
      <c r="AC24" s="56">
        <f t="shared" si="4"/>
        <v>0</v>
      </c>
    </row>
    <row r="25" spans="1:29" ht="16.5" customHeight="1">
      <c r="A25" s="91"/>
      <c r="B25" s="45" t="s">
        <v>103</v>
      </c>
      <c r="C25" s="45">
        <f>$R$42</f>
        <v>0</v>
      </c>
      <c r="D25" s="45">
        <f>$S$42</f>
        <v>0</v>
      </c>
      <c r="E25" s="45">
        <f>$T$42</f>
        <v>0</v>
      </c>
      <c r="F25" s="45">
        <f>$U$42</f>
        <v>0</v>
      </c>
      <c r="G25" s="45">
        <f>$V$42</f>
        <v>0</v>
      </c>
      <c r="H25" s="45">
        <f>$W$42</f>
        <v>0</v>
      </c>
      <c r="I25" s="45">
        <f>$X$42</f>
        <v>0</v>
      </c>
      <c r="J25" s="52">
        <f>$Y$42</f>
        <v>0</v>
      </c>
      <c r="K25" s="45"/>
      <c r="L25" s="45"/>
      <c r="M25" s="92"/>
      <c r="O25" s="44" t="s">
        <v>24</v>
      </c>
      <c r="P25" s="45">
        <f>成績登記簿!B25</f>
        <v>0</v>
      </c>
      <c r="Q25" s="45"/>
      <c r="R25" s="46"/>
      <c r="S25" s="46"/>
      <c r="T25" s="46"/>
      <c r="U25" s="46"/>
      <c r="V25" s="46"/>
      <c r="W25" s="46"/>
      <c r="X25" s="46"/>
      <c r="Y25" s="126" t="e">
        <f t="shared" si="1"/>
        <v>#DIV/0!</v>
      </c>
      <c r="Z25" s="47">
        <f t="shared" si="2"/>
        <v>0</v>
      </c>
      <c r="AA25" s="58">
        <f t="shared" si="3"/>
        <v>1</v>
      </c>
      <c r="AB25" s="49">
        <f>'02-01'!Z25</f>
        <v>0</v>
      </c>
      <c r="AC25" s="50">
        <f t="shared" si="4"/>
        <v>0</v>
      </c>
    </row>
    <row r="26" spans="1:29" ht="16.5" customHeight="1">
      <c r="A26" s="91"/>
      <c r="B26" s="45" t="s">
        <v>106</v>
      </c>
      <c r="C26" s="45">
        <f>$R$43</f>
        <v>0</v>
      </c>
      <c r="D26" s="45">
        <f>$S$43</f>
        <v>0</v>
      </c>
      <c r="E26" s="45">
        <f>$T$43</f>
        <v>0</v>
      </c>
      <c r="F26" s="45">
        <f>$U$43</f>
        <v>0</v>
      </c>
      <c r="G26" s="45">
        <f>$V$43</f>
        <v>0</v>
      </c>
      <c r="H26" s="45">
        <f>$W$43</f>
        <v>0</v>
      </c>
      <c r="I26" s="45">
        <f>$X$43</f>
        <v>0</v>
      </c>
      <c r="J26" s="96">
        <f>$Y$43</f>
        <v>0</v>
      </c>
      <c r="K26" s="45"/>
      <c r="L26" s="45"/>
      <c r="M26" s="92"/>
      <c r="O26" s="51" t="s">
        <v>25</v>
      </c>
      <c r="P26" s="52">
        <f>成績登記簿!B26</f>
        <v>0</v>
      </c>
      <c r="Q26" s="52"/>
      <c r="R26" s="53"/>
      <c r="S26" s="53"/>
      <c r="T26" s="53"/>
      <c r="U26" s="53"/>
      <c r="V26" s="53"/>
      <c r="W26" s="53"/>
      <c r="X26" s="53"/>
      <c r="Y26" s="127" t="e">
        <f t="shared" si="1"/>
        <v>#DIV/0!</v>
      </c>
      <c r="Z26" s="54">
        <f t="shared" si="2"/>
        <v>0</v>
      </c>
      <c r="AA26" s="87">
        <f t="shared" si="3"/>
        <v>1</v>
      </c>
      <c r="AB26" s="55">
        <f>'02-01'!Z26</f>
        <v>0</v>
      </c>
      <c r="AC26" s="56">
        <f t="shared" si="4"/>
        <v>0</v>
      </c>
    </row>
    <row r="27" spans="1:29" ht="16.5" customHeight="1">
      <c r="A27" s="91"/>
      <c r="B27" s="45" t="s">
        <v>63</v>
      </c>
      <c r="C27" s="45" t="e">
        <f>$R$44</f>
        <v>#DIV/0!</v>
      </c>
      <c r="D27" s="45" t="e">
        <f>$S$44</f>
        <v>#DIV/0!</v>
      </c>
      <c r="E27" s="45" t="e">
        <f>$T$44</f>
        <v>#DIV/0!</v>
      </c>
      <c r="F27" s="45" t="e">
        <f>$U$44</f>
        <v>#DIV/0!</v>
      </c>
      <c r="G27" s="45" t="e">
        <f>$V$44</f>
        <v>#DIV/0!</v>
      </c>
      <c r="H27" s="45" t="e">
        <f>$W$44</f>
        <v>#DIV/0!</v>
      </c>
      <c r="I27" s="94" t="e">
        <f>$X$44</f>
        <v>#DIV/0!</v>
      </c>
      <c r="J27" s="96" t="s">
        <v>97</v>
      </c>
      <c r="K27" s="129"/>
      <c r="L27" s="129"/>
      <c r="M27" s="130"/>
      <c r="O27" s="44" t="s">
        <v>26</v>
      </c>
      <c r="P27" s="45">
        <f>成績登記簿!B27</f>
        <v>0</v>
      </c>
      <c r="Q27" s="45"/>
      <c r="R27" s="46"/>
      <c r="S27" s="46"/>
      <c r="T27" s="46"/>
      <c r="U27" s="46"/>
      <c r="V27" s="46"/>
      <c r="W27" s="46"/>
      <c r="X27" s="46"/>
      <c r="Y27" s="126" t="e">
        <f t="shared" si="1"/>
        <v>#DIV/0!</v>
      </c>
      <c r="Z27" s="47">
        <f t="shared" si="2"/>
        <v>0</v>
      </c>
      <c r="AA27" s="58">
        <f t="shared" si="3"/>
        <v>1</v>
      </c>
      <c r="AB27" s="49">
        <f>'02-01'!Z27</f>
        <v>0</v>
      </c>
      <c r="AC27" s="50">
        <f t="shared" si="4"/>
        <v>0</v>
      </c>
    </row>
    <row r="28" spans="1:29" ht="16.5" customHeight="1" thickBot="1">
      <c r="A28" s="93"/>
      <c r="B28" s="73" t="s">
        <v>64</v>
      </c>
      <c r="C28" s="73" t="e">
        <f>$R$45</f>
        <v>#DIV/0!</v>
      </c>
      <c r="D28" s="73" t="e">
        <f>$S$45</f>
        <v>#DIV/0!</v>
      </c>
      <c r="E28" s="73" t="e">
        <f>$T$45</f>
        <v>#DIV/0!</v>
      </c>
      <c r="F28" s="73" t="e">
        <f>$U$45</f>
        <v>#DIV/0!</v>
      </c>
      <c r="G28" s="73" t="e">
        <f>$V$45</f>
        <v>#DIV/0!</v>
      </c>
      <c r="H28" s="73" t="e">
        <f>$W$45</f>
        <v>#DIV/0!</v>
      </c>
      <c r="I28" s="95" t="e">
        <f>$X$45</f>
        <v>#DIV/0!</v>
      </c>
      <c r="J28" s="97" t="s">
        <v>98</v>
      </c>
      <c r="K28" s="131"/>
      <c r="L28" s="131"/>
      <c r="M28" s="132"/>
      <c r="O28" s="51" t="s">
        <v>27</v>
      </c>
      <c r="P28" s="52">
        <f>成績登記簿!B28</f>
        <v>0</v>
      </c>
      <c r="Q28" s="52"/>
      <c r="R28" s="53"/>
      <c r="S28" s="53"/>
      <c r="T28" s="53"/>
      <c r="U28" s="53"/>
      <c r="V28" s="53"/>
      <c r="W28" s="53"/>
      <c r="X28" s="53"/>
      <c r="Y28" s="127" t="e">
        <f t="shared" si="1"/>
        <v>#DIV/0!</v>
      </c>
      <c r="Z28" s="54">
        <f t="shared" si="2"/>
        <v>0</v>
      </c>
      <c r="AA28" s="87">
        <f t="shared" si="3"/>
        <v>1</v>
      </c>
      <c r="AB28" s="55">
        <f>'02-01'!Z28</f>
        <v>0</v>
      </c>
      <c r="AC28" s="56">
        <f t="shared" si="4"/>
        <v>0</v>
      </c>
    </row>
    <row r="29" spans="1:29" ht="16.5" customHeight="1">
      <c r="O29" s="44" t="s">
        <v>28</v>
      </c>
      <c r="P29" s="45">
        <f>成績登記簿!B29</f>
        <v>0</v>
      </c>
      <c r="Q29" s="45"/>
      <c r="R29" s="46"/>
      <c r="S29" s="46"/>
      <c r="T29" s="46"/>
      <c r="U29" s="46"/>
      <c r="V29" s="46"/>
      <c r="W29" s="46"/>
      <c r="X29" s="46"/>
      <c r="Y29" s="126" t="e">
        <f t="shared" si="1"/>
        <v>#DIV/0!</v>
      </c>
      <c r="Z29" s="47">
        <f t="shared" si="2"/>
        <v>0</v>
      </c>
      <c r="AA29" s="58">
        <f t="shared" si="3"/>
        <v>1</v>
      </c>
      <c r="AB29" s="49">
        <f>'02-01'!Z29</f>
        <v>0</v>
      </c>
      <c r="AC29" s="50">
        <f t="shared" si="4"/>
        <v>0</v>
      </c>
    </row>
    <row r="30" spans="1:29" ht="16.5" customHeight="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  <c r="O30" s="51" t="s">
        <v>29</v>
      </c>
      <c r="P30" s="52">
        <f>成績登記簿!B30</f>
        <v>0</v>
      </c>
      <c r="Q30" s="52"/>
      <c r="R30" s="53"/>
      <c r="S30" s="53"/>
      <c r="T30" s="53"/>
      <c r="U30" s="53"/>
      <c r="V30" s="53"/>
      <c r="W30" s="53"/>
      <c r="X30" s="53"/>
      <c r="Y30" s="127" t="e">
        <f t="shared" si="1"/>
        <v>#DIV/0!</v>
      </c>
      <c r="Z30" s="54">
        <f t="shared" si="2"/>
        <v>0</v>
      </c>
      <c r="AA30" s="87">
        <f t="shared" si="3"/>
        <v>1</v>
      </c>
      <c r="AB30" s="55">
        <f>'02-01'!Z30</f>
        <v>0</v>
      </c>
      <c r="AC30" s="56">
        <f t="shared" si="4"/>
        <v>0</v>
      </c>
    </row>
    <row r="31" spans="1:29" ht="16.5" customHeight="1">
      <c r="A31" s="133" t="str">
        <f>$A$1</f>
        <v>嘉義縣立嘉新國民中學○○下學期第二次期中考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O31" s="44" t="s">
        <v>30</v>
      </c>
      <c r="P31" s="45">
        <f>成績登記簿!B31</f>
        <v>0</v>
      </c>
      <c r="Q31" s="45"/>
      <c r="R31" s="46"/>
      <c r="S31" s="46"/>
      <c r="T31" s="46"/>
      <c r="U31" s="46"/>
      <c r="V31" s="46"/>
      <c r="W31" s="46"/>
      <c r="X31" s="46"/>
      <c r="Y31" s="126" t="e">
        <f t="shared" si="1"/>
        <v>#DIV/0!</v>
      </c>
      <c r="Z31" s="47">
        <f t="shared" si="2"/>
        <v>0</v>
      </c>
      <c r="AA31" s="58">
        <f t="shared" si="3"/>
        <v>1</v>
      </c>
      <c r="AB31" s="49">
        <f>'02-01'!Z31</f>
        <v>0</v>
      </c>
      <c r="AC31" s="50">
        <f t="shared" si="4"/>
        <v>0</v>
      </c>
    </row>
    <row r="32" spans="1:29" ht="16.5" customHeight="1" thickBo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  <c r="O32" s="51" t="s">
        <v>31</v>
      </c>
      <c r="P32" s="52">
        <f>成績登記簿!B32</f>
        <v>0</v>
      </c>
      <c r="Q32" s="52"/>
      <c r="R32" s="53"/>
      <c r="S32" s="53"/>
      <c r="T32" s="53"/>
      <c r="U32" s="53"/>
      <c r="V32" s="53"/>
      <c r="W32" s="53"/>
      <c r="X32" s="53"/>
      <c r="Y32" s="127" t="e">
        <f t="shared" si="1"/>
        <v>#DIV/0!</v>
      </c>
      <c r="Z32" s="54">
        <f t="shared" si="2"/>
        <v>0</v>
      </c>
      <c r="AA32" s="87">
        <f t="shared" si="3"/>
        <v>1</v>
      </c>
      <c r="AB32" s="55">
        <f>'02-01'!Z32</f>
        <v>0</v>
      </c>
      <c r="AC32" s="56">
        <f t="shared" si="4"/>
        <v>0</v>
      </c>
    </row>
    <row r="33" spans="1:29" ht="16.5" customHeight="1">
      <c r="A33" s="43" t="s">
        <v>0</v>
      </c>
      <c r="B33" s="62" t="s">
        <v>1</v>
      </c>
      <c r="C33" s="62" t="s">
        <v>90</v>
      </c>
      <c r="D33" s="62" t="s">
        <v>91</v>
      </c>
      <c r="E33" s="62" t="s">
        <v>92</v>
      </c>
      <c r="F33" s="62" t="s">
        <v>93</v>
      </c>
      <c r="G33" s="62" t="s">
        <v>94</v>
      </c>
      <c r="H33" s="62" t="s">
        <v>95</v>
      </c>
      <c r="I33" s="62" t="s">
        <v>96</v>
      </c>
      <c r="J33" s="62" t="s">
        <v>72</v>
      </c>
      <c r="K33" s="62" t="s">
        <v>89</v>
      </c>
      <c r="L33" s="62" t="s">
        <v>74</v>
      </c>
      <c r="M33" s="64" t="s">
        <v>73</v>
      </c>
      <c r="O33" s="44" t="s">
        <v>32</v>
      </c>
      <c r="P33" s="45">
        <f>成績登記簿!B33</f>
        <v>0</v>
      </c>
      <c r="Q33" s="45"/>
      <c r="R33" s="46"/>
      <c r="S33" s="46"/>
      <c r="T33" s="46"/>
      <c r="U33" s="46"/>
      <c r="V33" s="46"/>
      <c r="W33" s="46"/>
      <c r="X33" s="46"/>
      <c r="Y33" s="126" t="e">
        <f t="shared" si="1"/>
        <v>#DIV/0!</v>
      </c>
      <c r="Z33" s="47">
        <f t="shared" si="2"/>
        <v>0</v>
      </c>
      <c r="AA33" s="58">
        <f t="shared" si="3"/>
        <v>1</v>
      </c>
      <c r="AB33" s="49">
        <f>'02-01'!Z33</f>
        <v>0</v>
      </c>
      <c r="AC33" s="50">
        <f t="shared" si="4"/>
        <v>0</v>
      </c>
    </row>
    <row r="34" spans="1:29" ht="16.5" customHeight="1">
      <c r="A34" s="91" t="str">
        <f>O5</f>
        <v>03</v>
      </c>
      <c r="B34" s="45">
        <f>P5</f>
        <v>0</v>
      </c>
      <c r="C34" s="46">
        <f>R5</f>
        <v>0</v>
      </c>
      <c r="D34" s="46">
        <f t="shared" ref="D34:M34" si="6">S5</f>
        <v>0</v>
      </c>
      <c r="E34" s="46">
        <f t="shared" si="6"/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125" t="e">
        <f t="shared" si="6"/>
        <v>#DIV/0!</v>
      </c>
      <c r="K34" s="47">
        <f t="shared" si="6"/>
        <v>0</v>
      </c>
      <c r="L34" s="90">
        <f t="shared" si="6"/>
        <v>1</v>
      </c>
      <c r="M34" s="58">
        <f t="shared" si="6"/>
        <v>0</v>
      </c>
      <c r="O34" s="51" t="s">
        <v>33</v>
      </c>
      <c r="P34" s="52">
        <f>成績登記簿!B34</f>
        <v>0</v>
      </c>
      <c r="Q34" s="52"/>
      <c r="R34" s="53"/>
      <c r="S34" s="53"/>
      <c r="T34" s="53"/>
      <c r="U34" s="53"/>
      <c r="V34" s="53"/>
      <c r="W34" s="53"/>
      <c r="X34" s="53"/>
      <c r="Y34" s="127" t="e">
        <f t="shared" si="1"/>
        <v>#DIV/0!</v>
      </c>
      <c r="Z34" s="54">
        <f t="shared" si="2"/>
        <v>0</v>
      </c>
      <c r="AA34" s="87">
        <f t="shared" si="3"/>
        <v>1</v>
      </c>
      <c r="AB34" s="55">
        <f>'02-01'!Z34</f>
        <v>0</v>
      </c>
      <c r="AC34" s="56">
        <f t="shared" si="4"/>
        <v>0</v>
      </c>
    </row>
    <row r="35" spans="1:29" ht="16.5" customHeight="1">
      <c r="A35" s="91"/>
      <c r="B35" s="45"/>
      <c r="C35" s="45"/>
      <c r="D35" s="45"/>
      <c r="E35" s="45"/>
      <c r="F35" s="45"/>
      <c r="G35" s="45"/>
      <c r="H35" s="45"/>
      <c r="I35" s="45"/>
      <c r="J35" s="52"/>
      <c r="K35" s="45"/>
      <c r="L35" s="45"/>
      <c r="M35" s="92"/>
      <c r="O35" s="44" t="s">
        <v>34</v>
      </c>
      <c r="P35" s="45">
        <f>成績登記簿!B35</f>
        <v>0</v>
      </c>
      <c r="Q35" s="45"/>
      <c r="R35" s="46"/>
      <c r="S35" s="46"/>
      <c r="T35" s="46"/>
      <c r="U35" s="46"/>
      <c r="V35" s="46"/>
      <c r="W35" s="46"/>
      <c r="X35" s="46"/>
      <c r="Y35" s="126" t="e">
        <f t="shared" si="1"/>
        <v>#DIV/0!</v>
      </c>
      <c r="Z35" s="47">
        <f t="shared" si="2"/>
        <v>0</v>
      </c>
      <c r="AA35" s="58">
        <f t="shared" si="3"/>
        <v>1</v>
      </c>
      <c r="AB35" s="49">
        <f>'02-01'!Z35</f>
        <v>0</v>
      </c>
      <c r="AC35" s="50">
        <f t="shared" si="4"/>
        <v>0</v>
      </c>
    </row>
    <row r="36" spans="1:29" ht="16.5" customHeight="1">
      <c r="A36" s="91"/>
      <c r="B36" s="45" t="s">
        <v>58</v>
      </c>
      <c r="C36" s="45">
        <f>$R$38</f>
        <v>0</v>
      </c>
      <c r="D36" s="45">
        <f>$S$38</f>
        <v>0</v>
      </c>
      <c r="E36" s="45">
        <f>$T$38</f>
        <v>0</v>
      </c>
      <c r="F36" s="45">
        <f>$U$38</f>
        <v>0</v>
      </c>
      <c r="G36" s="45">
        <f>$V$38</f>
        <v>0</v>
      </c>
      <c r="H36" s="45">
        <f>$W$38</f>
        <v>0</v>
      </c>
      <c r="I36" s="45">
        <f>$X$38</f>
        <v>0</v>
      </c>
      <c r="J36" s="52">
        <f>$Y$38</f>
        <v>0</v>
      </c>
      <c r="K36" s="45"/>
      <c r="L36" s="45"/>
      <c r="M36" s="92"/>
      <c r="O36" s="51" t="s">
        <v>35</v>
      </c>
      <c r="P36" s="52">
        <f>成績登記簿!B36</f>
        <v>0</v>
      </c>
      <c r="Q36" s="52"/>
      <c r="R36" s="53"/>
      <c r="S36" s="53"/>
      <c r="T36" s="53"/>
      <c r="U36" s="53"/>
      <c r="V36" s="53"/>
      <c r="W36" s="53"/>
      <c r="X36" s="53"/>
      <c r="Y36" s="127" t="e">
        <f t="shared" si="1"/>
        <v>#DIV/0!</v>
      </c>
      <c r="Z36" s="54">
        <f t="shared" si="2"/>
        <v>0</v>
      </c>
      <c r="AA36" s="87">
        <f t="shared" si="3"/>
        <v>1</v>
      </c>
      <c r="AB36" s="55">
        <f>'02-01'!Z36</f>
        <v>0</v>
      </c>
      <c r="AC36" s="56">
        <f t="shared" si="4"/>
        <v>0</v>
      </c>
    </row>
    <row r="37" spans="1:29" ht="16.5" customHeight="1" thickBot="1">
      <c r="A37" s="91"/>
      <c r="B37" s="45" t="s">
        <v>59</v>
      </c>
      <c r="C37" s="45">
        <f>$R$39</f>
        <v>0</v>
      </c>
      <c r="D37" s="45">
        <f>$S$39</f>
        <v>0</v>
      </c>
      <c r="E37" s="45">
        <f>$T$39</f>
        <v>0</v>
      </c>
      <c r="F37" s="45">
        <f>$U$39</f>
        <v>0</v>
      </c>
      <c r="G37" s="45">
        <f>$V$39</f>
        <v>0</v>
      </c>
      <c r="H37" s="45">
        <f>$W$39</f>
        <v>0</v>
      </c>
      <c r="I37" s="45">
        <f>$X$39</f>
        <v>0</v>
      </c>
      <c r="J37" s="52">
        <f>$Y$39</f>
        <v>0</v>
      </c>
      <c r="K37" s="45"/>
      <c r="L37" s="45"/>
      <c r="M37" s="92"/>
      <c r="O37" s="44" t="s">
        <v>36</v>
      </c>
      <c r="P37" s="45">
        <f>成績登記簿!B37</f>
        <v>0</v>
      </c>
      <c r="Q37" s="45"/>
      <c r="R37" s="46"/>
      <c r="S37" s="46"/>
      <c r="T37" s="46"/>
      <c r="U37" s="46"/>
      <c r="V37" s="46"/>
      <c r="W37" s="46"/>
      <c r="X37" s="46"/>
      <c r="Y37" s="126" t="e">
        <f t="shared" si="1"/>
        <v>#DIV/0!</v>
      </c>
      <c r="Z37" s="47">
        <f t="shared" si="2"/>
        <v>0</v>
      </c>
      <c r="AA37" s="58">
        <f t="shared" si="3"/>
        <v>1</v>
      </c>
      <c r="AB37" s="49">
        <f>'02-01'!Z37</f>
        <v>0</v>
      </c>
      <c r="AC37" s="50">
        <f t="shared" si="4"/>
        <v>0</v>
      </c>
    </row>
    <row r="38" spans="1:29" ht="16.5" customHeight="1">
      <c r="A38" s="91"/>
      <c r="B38" s="45" t="s">
        <v>60</v>
      </c>
      <c r="C38" s="45">
        <f>$R$40</f>
        <v>0</v>
      </c>
      <c r="D38" s="45">
        <f>$S$40</f>
        <v>0</v>
      </c>
      <c r="E38" s="45">
        <f>$T$40</f>
        <v>0</v>
      </c>
      <c r="F38" s="45">
        <f>$U$40</f>
        <v>0</v>
      </c>
      <c r="G38" s="45">
        <f>$V$40</f>
        <v>0</v>
      </c>
      <c r="H38" s="45">
        <f>$W$40</f>
        <v>0</v>
      </c>
      <c r="I38" s="45">
        <f>$X$40</f>
        <v>0</v>
      </c>
      <c r="J38" s="52">
        <f>$Y$40</f>
        <v>0</v>
      </c>
      <c r="K38" s="45"/>
      <c r="L38" s="45"/>
      <c r="M38" s="92"/>
      <c r="O38" s="67"/>
      <c r="P38" s="68" t="s">
        <v>104</v>
      </c>
      <c r="Q38" s="82" t="s">
        <v>76</v>
      </c>
      <c r="R38" s="68">
        <f t="shared" ref="R38:Y38" si="7">COUNTIF(R$3:R$37,"&gt;=90")</f>
        <v>0</v>
      </c>
      <c r="S38" s="68">
        <f t="shared" si="7"/>
        <v>0</v>
      </c>
      <c r="T38" s="68">
        <f t="shared" si="7"/>
        <v>0</v>
      </c>
      <c r="U38" s="68">
        <f t="shared" si="7"/>
        <v>0</v>
      </c>
      <c r="V38" s="68">
        <f t="shared" si="7"/>
        <v>0</v>
      </c>
      <c r="W38" s="68">
        <f t="shared" si="7"/>
        <v>0</v>
      </c>
      <c r="X38" s="68">
        <f t="shared" si="7"/>
        <v>0</v>
      </c>
      <c r="Y38" s="68">
        <f t="shared" si="7"/>
        <v>0</v>
      </c>
      <c r="Z38" s="68"/>
      <c r="AA38" s="69"/>
      <c r="AB38" s="70" t="s">
        <v>77</v>
      </c>
      <c r="AC38" s="57" t="e">
        <f>AVERAGEIF($Q$3:$Q$37,1,$AC$3:$AC$37)</f>
        <v>#DIV/0!</v>
      </c>
    </row>
    <row r="39" spans="1:29" ht="16.5" customHeight="1">
      <c r="A39" s="91"/>
      <c r="B39" s="45" t="s">
        <v>61</v>
      </c>
      <c r="C39" s="45">
        <f>$R$41</f>
        <v>0</v>
      </c>
      <c r="D39" s="45">
        <f>$S$41</f>
        <v>0</v>
      </c>
      <c r="E39" s="45">
        <f>$T$41</f>
        <v>0</v>
      </c>
      <c r="F39" s="45">
        <f>$U$41</f>
        <v>0</v>
      </c>
      <c r="G39" s="45">
        <f>$V$41</f>
        <v>0</v>
      </c>
      <c r="H39" s="45">
        <f>$W$41</f>
        <v>0</v>
      </c>
      <c r="I39" s="45">
        <f>$X$41</f>
        <v>0</v>
      </c>
      <c r="J39" s="52">
        <f>$Y$41</f>
        <v>0</v>
      </c>
      <c r="K39" s="45"/>
      <c r="L39" s="45"/>
      <c r="M39" s="92"/>
      <c r="O39" s="71"/>
      <c r="P39" s="45"/>
      <c r="Q39" s="83" t="s">
        <v>78</v>
      </c>
      <c r="R39" s="45">
        <f t="shared" ref="R39:Y39" si="8">COUNTIF(R$3:R$37,"&gt;=80")-COUNTIF(R$3:R$37,"&gt;=90")</f>
        <v>0</v>
      </c>
      <c r="S39" s="45">
        <f t="shared" si="8"/>
        <v>0</v>
      </c>
      <c r="T39" s="45">
        <f t="shared" si="8"/>
        <v>0</v>
      </c>
      <c r="U39" s="45">
        <f t="shared" si="8"/>
        <v>0</v>
      </c>
      <c r="V39" s="45">
        <f t="shared" si="8"/>
        <v>0</v>
      </c>
      <c r="W39" s="45">
        <f t="shared" si="8"/>
        <v>0</v>
      </c>
      <c r="X39" s="45">
        <f t="shared" si="8"/>
        <v>0</v>
      </c>
      <c r="Y39" s="45">
        <f t="shared" si="8"/>
        <v>0</v>
      </c>
      <c r="Z39" s="45"/>
      <c r="AA39" s="48"/>
      <c r="AB39" s="72" t="s">
        <v>79</v>
      </c>
      <c r="AC39" s="58" t="e">
        <f>AVERAGEIF($Q$3:$Q$37,2,$AC$3:$AC$37)</f>
        <v>#DIV/0!</v>
      </c>
    </row>
    <row r="40" spans="1:29" ht="16.5" customHeight="1">
      <c r="A40" s="91"/>
      <c r="B40" s="45" t="s">
        <v>103</v>
      </c>
      <c r="C40" s="45">
        <f>$R$42</f>
        <v>0</v>
      </c>
      <c r="D40" s="45">
        <f>$S$42</f>
        <v>0</v>
      </c>
      <c r="E40" s="45">
        <f>$T$42</f>
        <v>0</v>
      </c>
      <c r="F40" s="45">
        <f>$U$42</f>
        <v>0</v>
      </c>
      <c r="G40" s="45">
        <f>$V$42</f>
        <v>0</v>
      </c>
      <c r="H40" s="45">
        <f>$W$42</f>
        <v>0</v>
      </c>
      <c r="I40" s="45">
        <f>$X$42</f>
        <v>0</v>
      </c>
      <c r="J40" s="52">
        <f>$Y$42</f>
        <v>0</v>
      </c>
      <c r="K40" s="45"/>
      <c r="L40" s="45"/>
      <c r="M40" s="92"/>
      <c r="O40" s="71"/>
      <c r="P40" s="45"/>
      <c r="Q40" s="83" t="s">
        <v>80</v>
      </c>
      <c r="R40" s="45">
        <f t="shared" ref="R40:Y40" si="9">COUNTIF(R$3:R$37,"&gt;=70")-COUNTIF(R$3:R$37,"&gt;=80")</f>
        <v>0</v>
      </c>
      <c r="S40" s="45">
        <f t="shared" si="9"/>
        <v>0</v>
      </c>
      <c r="T40" s="45">
        <f t="shared" si="9"/>
        <v>0</v>
      </c>
      <c r="U40" s="45">
        <f t="shared" si="9"/>
        <v>0</v>
      </c>
      <c r="V40" s="45">
        <f t="shared" si="9"/>
        <v>0</v>
      </c>
      <c r="W40" s="45">
        <f t="shared" si="9"/>
        <v>0</v>
      </c>
      <c r="X40" s="45">
        <f t="shared" si="9"/>
        <v>0</v>
      </c>
      <c r="Y40" s="45">
        <f t="shared" si="9"/>
        <v>0</v>
      </c>
      <c r="Z40" s="45"/>
      <c r="AA40" s="48"/>
      <c r="AB40" s="72" t="s">
        <v>81</v>
      </c>
      <c r="AC40" s="58" t="e">
        <f>AVERAGEIF($Q$3:$Q$37,3,$AC$3:$AC$37)</f>
        <v>#DIV/0!</v>
      </c>
    </row>
    <row r="41" spans="1:29" ht="16.5" customHeight="1">
      <c r="A41" s="91"/>
      <c r="B41" s="45" t="s">
        <v>62</v>
      </c>
      <c r="C41" s="45">
        <f>$R$43</f>
        <v>0</v>
      </c>
      <c r="D41" s="45">
        <f>$S$43</f>
        <v>0</v>
      </c>
      <c r="E41" s="45">
        <f>$T$43</f>
        <v>0</v>
      </c>
      <c r="F41" s="45">
        <f>$U$43</f>
        <v>0</v>
      </c>
      <c r="G41" s="45">
        <f>$V$43</f>
        <v>0</v>
      </c>
      <c r="H41" s="45">
        <f>$W$43</f>
        <v>0</v>
      </c>
      <c r="I41" s="45">
        <f>$X$43</f>
        <v>0</v>
      </c>
      <c r="J41" s="96">
        <f>$Y$43</f>
        <v>0</v>
      </c>
      <c r="K41" s="45"/>
      <c r="L41" s="45"/>
      <c r="M41" s="92"/>
      <c r="O41" s="71"/>
      <c r="P41" s="45"/>
      <c r="Q41" s="83" t="s">
        <v>82</v>
      </c>
      <c r="R41" s="45">
        <f t="shared" ref="R41:Y41" si="10">COUNTIF(R$3:R$37,"&gt;=60")-COUNTIF(R$3:R$37,"&gt;=70")</f>
        <v>0</v>
      </c>
      <c r="S41" s="45">
        <f t="shared" si="10"/>
        <v>0</v>
      </c>
      <c r="T41" s="45">
        <f t="shared" si="10"/>
        <v>0</v>
      </c>
      <c r="U41" s="45">
        <f t="shared" si="10"/>
        <v>0</v>
      </c>
      <c r="V41" s="45">
        <f t="shared" si="10"/>
        <v>0</v>
      </c>
      <c r="W41" s="45">
        <f t="shared" si="10"/>
        <v>0</v>
      </c>
      <c r="X41" s="45">
        <f t="shared" si="10"/>
        <v>0</v>
      </c>
      <c r="Y41" s="45">
        <f t="shared" si="10"/>
        <v>0</v>
      </c>
      <c r="Z41" s="45"/>
      <c r="AA41" s="48"/>
      <c r="AB41" s="72" t="s">
        <v>83</v>
      </c>
      <c r="AC41" s="58" t="e">
        <f>AVERAGEIF($Q$3:$Q$37,4,$AC$3:$AC$37)</f>
        <v>#DIV/0!</v>
      </c>
    </row>
    <row r="42" spans="1:29" ht="16.5" customHeight="1">
      <c r="A42" s="91"/>
      <c r="B42" s="45" t="s">
        <v>63</v>
      </c>
      <c r="C42" s="45" t="e">
        <f>$R$44</f>
        <v>#DIV/0!</v>
      </c>
      <c r="D42" s="45" t="e">
        <f>$S$44</f>
        <v>#DIV/0!</v>
      </c>
      <c r="E42" s="45" t="e">
        <f>$T$44</f>
        <v>#DIV/0!</v>
      </c>
      <c r="F42" s="45" t="e">
        <f>$U$44</f>
        <v>#DIV/0!</v>
      </c>
      <c r="G42" s="45" t="e">
        <f>$V$44</f>
        <v>#DIV/0!</v>
      </c>
      <c r="H42" s="45" t="e">
        <f>$W$44</f>
        <v>#DIV/0!</v>
      </c>
      <c r="I42" s="94" t="e">
        <f>$X$44</f>
        <v>#DIV/0!</v>
      </c>
      <c r="J42" s="96" t="s">
        <v>97</v>
      </c>
      <c r="K42" s="129"/>
      <c r="L42" s="129"/>
      <c r="M42" s="130"/>
      <c r="O42" s="71"/>
      <c r="P42" s="45"/>
      <c r="Q42" s="83" t="s">
        <v>103</v>
      </c>
      <c r="R42" s="45">
        <f t="shared" ref="R42:Y42" si="11">COUNTIF(R$3:R$37,"&lt;60")</f>
        <v>0</v>
      </c>
      <c r="S42" s="45">
        <f t="shared" si="11"/>
        <v>0</v>
      </c>
      <c r="T42" s="45">
        <f t="shared" si="11"/>
        <v>0</v>
      </c>
      <c r="U42" s="45">
        <f t="shared" si="11"/>
        <v>0</v>
      </c>
      <c r="V42" s="45">
        <f t="shared" si="11"/>
        <v>0</v>
      </c>
      <c r="W42" s="45">
        <f t="shared" si="11"/>
        <v>0</v>
      </c>
      <c r="X42" s="45">
        <f t="shared" si="11"/>
        <v>0</v>
      </c>
      <c r="Y42" s="45">
        <f t="shared" si="11"/>
        <v>0</v>
      </c>
      <c r="Z42" s="45"/>
      <c r="AA42" s="48"/>
      <c r="AB42" s="72" t="s">
        <v>84</v>
      </c>
      <c r="AC42" s="58" t="e">
        <f>AVERAGEIF($Q$3:$Q$37,5,$AC$3:$AC$37)</f>
        <v>#DIV/0!</v>
      </c>
    </row>
    <row r="43" spans="1:29" ht="16.5" customHeight="1" thickBot="1">
      <c r="A43" s="93"/>
      <c r="B43" s="73" t="s">
        <v>64</v>
      </c>
      <c r="C43" s="73" t="e">
        <f>$R$45</f>
        <v>#DIV/0!</v>
      </c>
      <c r="D43" s="73" t="e">
        <f>$S$45</f>
        <v>#DIV/0!</v>
      </c>
      <c r="E43" s="73" t="e">
        <f>$T$45</f>
        <v>#DIV/0!</v>
      </c>
      <c r="F43" s="73" t="e">
        <f>$U$45</f>
        <v>#DIV/0!</v>
      </c>
      <c r="G43" s="73" t="e">
        <f>$V$45</f>
        <v>#DIV/0!</v>
      </c>
      <c r="H43" s="73" t="e">
        <f>$W$45</f>
        <v>#DIV/0!</v>
      </c>
      <c r="I43" s="95" t="e">
        <f>$X$45</f>
        <v>#DIV/0!</v>
      </c>
      <c r="J43" s="97" t="s">
        <v>98</v>
      </c>
      <c r="K43" s="131"/>
      <c r="L43" s="131"/>
      <c r="M43" s="132"/>
      <c r="O43" s="61"/>
      <c r="P43" s="73"/>
      <c r="Q43" s="84" t="s">
        <v>85</v>
      </c>
      <c r="R43" s="73">
        <f t="shared" ref="R43:Y43" si="12">SUM(R38:R42)</f>
        <v>0</v>
      </c>
      <c r="S43" s="73">
        <f t="shared" si="12"/>
        <v>0</v>
      </c>
      <c r="T43" s="73">
        <f t="shared" si="12"/>
        <v>0</v>
      </c>
      <c r="U43" s="73">
        <f t="shared" si="12"/>
        <v>0</v>
      </c>
      <c r="V43" s="73">
        <f t="shared" si="12"/>
        <v>0</v>
      </c>
      <c r="W43" s="73">
        <f t="shared" si="12"/>
        <v>0</v>
      </c>
      <c r="X43" s="73">
        <f t="shared" si="12"/>
        <v>0</v>
      </c>
      <c r="Y43" s="73">
        <f t="shared" si="12"/>
        <v>0</v>
      </c>
      <c r="Z43" s="73"/>
      <c r="AA43" s="74"/>
      <c r="AB43" s="75" t="s">
        <v>86</v>
      </c>
      <c r="AC43" s="59" t="e">
        <f>AVERAGEIF($Q$3:$Q$37,6,$AC$3:$AC$37)</f>
        <v>#DIV/0!</v>
      </c>
    </row>
    <row r="44" spans="1:29" ht="16.5" customHeight="1">
      <c r="A44" s="41"/>
      <c r="C44" s="41"/>
      <c r="D44" s="41"/>
      <c r="E44" s="41"/>
      <c r="F44" s="41"/>
      <c r="G44" s="41"/>
      <c r="H44" s="41"/>
      <c r="I44" s="41"/>
      <c r="K44" s="41"/>
      <c r="L44" s="41"/>
      <c r="M44" s="42"/>
      <c r="O44" s="60"/>
      <c r="P44" s="76"/>
      <c r="Q44" s="76" t="s">
        <v>87</v>
      </c>
      <c r="R44" s="76" t="e">
        <f t="shared" ref="R44:Y44" si="13">AVERAGE(R3:R37)</f>
        <v>#DIV/0!</v>
      </c>
      <c r="S44" s="76" t="e">
        <f t="shared" si="13"/>
        <v>#DIV/0!</v>
      </c>
      <c r="T44" s="76" t="e">
        <f t="shared" si="13"/>
        <v>#DIV/0!</v>
      </c>
      <c r="U44" s="76" t="e">
        <f t="shared" si="13"/>
        <v>#DIV/0!</v>
      </c>
      <c r="V44" s="76" t="e">
        <f t="shared" si="13"/>
        <v>#DIV/0!</v>
      </c>
      <c r="W44" s="76" t="e">
        <f t="shared" si="13"/>
        <v>#DIV/0!</v>
      </c>
      <c r="X44" s="76" t="e">
        <f t="shared" si="13"/>
        <v>#DIV/0!</v>
      </c>
      <c r="Y44" s="85" t="e">
        <f t="shared" si="13"/>
        <v>#DIV/0!</v>
      </c>
      <c r="Z44" s="76"/>
      <c r="AA44" s="77"/>
      <c r="AB44" s="78"/>
      <c r="AC44" s="79"/>
    </row>
    <row r="45" spans="1:29" ht="16.5" customHeight="1" thickBot="1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9"/>
      <c r="O45" s="61"/>
      <c r="P45" s="73"/>
      <c r="Q45" s="73" t="s">
        <v>88</v>
      </c>
      <c r="R45" s="73" t="e">
        <f t="shared" ref="R45:Y45" si="14">STDEV(R3:R37)</f>
        <v>#DIV/0!</v>
      </c>
      <c r="S45" s="73" t="e">
        <f t="shared" si="14"/>
        <v>#DIV/0!</v>
      </c>
      <c r="T45" s="73" t="e">
        <f t="shared" si="14"/>
        <v>#DIV/0!</v>
      </c>
      <c r="U45" s="73" t="e">
        <f t="shared" si="14"/>
        <v>#DIV/0!</v>
      </c>
      <c r="V45" s="73" t="e">
        <f t="shared" si="14"/>
        <v>#DIV/0!</v>
      </c>
      <c r="W45" s="73" t="e">
        <f t="shared" si="14"/>
        <v>#DIV/0!</v>
      </c>
      <c r="X45" s="73" t="e">
        <f t="shared" si="14"/>
        <v>#DIV/0!</v>
      </c>
      <c r="Y45" s="86" t="e">
        <f t="shared" si="14"/>
        <v>#DIV/0!</v>
      </c>
      <c r="Z45" s="73"/>
      <c r="AA45" s="80"/>
      <c r="AB45" s="81"/>
      <c r="AC45" s="59"/>
    </row>
    <row r="46" spans="1:29" ht="16.5" customHeight="1">
      <c r="A46" s="133" t="str">
        <f>$A$1</f>
        <v>嘉義縣立嘉新國民中學○○下學期第二次期中考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</row>
    <row r="47" spans="1:29" ht="16.5" customHeight="1" thickBo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</row>
    <row r="48" spans="1:29" ht="16.5" customHeight="1">
      <c r="A48" s="43" t="s">
        <v>0</v>
      </c>
      <c r="B48" s="62" t="s">
        <v>1</v>
      </c>
      <c r="C48" s="62" t="s">
        <v>90</v>
      </c>
      <c r="D48" s="62" t="s">
        <v>91</v>
      </c>
      <c r="E48" s="62" t="s">
        <v>92</v>
      </c>
      <c r="F48" s="62" t="s">
        <v>93</v>
      </c>
      <c r="G48" s="62" t="s">
        <v>94</v>
      </c>
      <c r="H48" s="62" t="s">
        <v>95</v>
      </c>
      <c r="I48" s="62" t="s">
        <v>96</v>
      </c>
      <c r="J48" s="62" t="s">
        <v>72</v>
      </c>
      <c r="K48" s="62" t="s">
        <v>89</v>
      </c>
      <c r="L48" s="62" t="s">
        <v>74</v>
      </c>
      <c r="M48" s="64" t="s">
        <v>73</v>
      </c>
    </row>
    <row r="49" spans="1:13" ht="16.5" customHeight="1">
      <c r="A49" s="91" t="str">
        <f>O6</f>
        <v>04</v>
      </c>
      <c r="B49" s="45">
        <f>P6</f>
        <v>0</v>
      </c>
      <c r="C49" s="46">
        <f>R6</f>
        <v>0</v>
      </c>
      <c r="D49" s="46">
        <f t="shared" ref="D49:M49" si="15">S6</f>
        <v>0</v>
      </c>
      <c r="E49" s="46">
        <f t="shared" si="15"/>
        <v>0</v>
      </c>
      <c r="F49" s="46">
        <f t="shared" si="15"/>
        <v>0</v>
      </c>
      <c r="G49" s="46">
        <f t="shared" si="15"/>
        <v>0</v>
      </c>
      <c r="H49" s="46">
        <f t="shared" si="15"/>
        <v>0</v>
      </c>
      <c r="I49" s="46">
        <f t="shared" si="15"/>
        <v>0</v>
      </c>
      <c r="J49" s="125" t="e">
        <f t="shared" si="15"/>
        <v>#DIV/0!</v>
      </c>
      <c r="K49" s="47">
        <f t="shared" si="15"/>
        <v>0</v>
      </c>
      <c r="L49" s="90">
        <f t="shared" si="15"/>
        <v>1</v>
      </c>
      <c r="M49" s="58">
        <f t="shared" si="15"/>
        <v>0</v>
      </c>
    </row>
    <row r="50" spans="1:13" ht="16.5" customHeight="1">
      <c r="A50" s="91"/>
      <c r="B50" s="45"/>
      <c r="C50" s="45"/>
      <c r="D50" s="45"/>
      <c r="E50" s="45"/>
      <c r="F50" s="45"/>
      <c r="G50" s="45"/>
      <c r="H50" s="45"/>
      <c r="I50" s="45"/>
      <c r="J50" s="52"/>
      <c r="K50" s="45"/>
      <c r="L50" s="45"/>
      <c r="M50" s="92"/>
    </row>
    <row r="51" spans="1:13" ht="16.5" customHeight="1">
      <c r="A51" s="91"/>
      <c r="B51" s="45" t="s">
        <v>58</v>
      </c>
      <c r="C51" s="45">
        <f>$R$38</f>
        <v>0</v>
      </c>
      <c r="D51" s="45">
        <f>$S$38</f>
        <v>0</v>
      </c>
      <c r="E51" s="45">
        <f>$T$38</f>
        <v>0</v>
      </c>
      <c r="F51" s="45">
        <f>$U$38</f>
        <v>0</v>
      </c>
      <c r="G51" s="45">
        <f>$V$38</f>
        <v>0</v>
      </c>
      <c r="H51" s="45">
        <f>$W$38</f>
        <v>0</v>
      </c>
      <c r="I51" s="45">
        <f>$X$38</f>
        <v>0</v>
      </c>
      <c r="J51" s="52">
        <f>$Y$38</f>
        <v>0</v>
      </c>
      <c r="K51" s="45"/>
      <c r="L51" s="45"/>
      <c r="M51" s="92"/>
    </row>
    <row r="52" spans="1:13" ht="16.5" customHeight="1">
      <c r="A52" s="91"/>
      <c r="B52" s="45" t="s">
        <v>59</v>
      </c>
      <c r="C52" s="45">
        <f>$R$39</f>
        <v>0</v>
      </c>
      <c r="D52" s="45">
        <f>$S$39</f>
        <v>0</v>
      </c>
      <c r="E52" s="45">
        <f>$T$39</f>
        <v>0</v>
      </c>
      <c r="F52" s="45">
        <f>$U$39</f>
        <v>0</v>
      </c>
      <c r="G52" s="45">
        <f>$V$39</f>
        <v>0</v>
      </c>
      <c r="H52" s="45">
        <f>$W$39</f>
        <v>0</v>
      </c>
      <c r="I52" s="45">
        <f>$X$39</f>
        <v>0</v>
      </c>
      <c r="J52" s="52">
        <f>$Y$39</f>
        <v>0</v>
      </c>
      <c r="K52" s="45"/>
      <c r="L52" s="45"/>
      <c r="M52" s="92"/>
    </row>
    <row r="53" spans="1:13" ht="16.5" customHeight="1">
      <c r="A53" s="91"/>
      <c r="B53" s="45" t="s">
        <v>60</v>
      </c>
      <c r="C53" s="45">
        <f>$R$40</f>
        <v>0</v>
      </c>
      <c r="D53" s="45">
        <f>$S$40</f>
        <v>0</v>
      </c>
      <c r="E53" s="45">
        <f>$T$40</f>
        <v>0</v>
      </c>
      <c r="F53" s="45">
        <f>$U$40</f>
        <v>0</v>
      </c>
      <c r="G53" s="45">
        <f>$V$40</f>
        <v>0</v>
      </c>
      <c r="H53" s="45">
        <f>$W$40</f>
        <v>0</v>
      </c>
      <c r="I53" s="45">
        <f>$X$40</f>
        <v>0</v>
      </c>
      <c r="J53" s="52">
        <f>$Y$40</f>
        <v>0</v>
      </c>
      <c r="K53" s="45"/>
      <c r="L53" s="45"/>
      <c r="M53" s="92"/>
    </row>
    <row r="54" spans="1:13" ht="16.5" customHeight="1">
      <c r="A54" s="91"/>
      <c r="B54" s="45" t="s">
        <v>61</v>
      </c>
      <c r="C54" s="45">
        <f>$R$41</f>
        <v>0</v>
      </c>
      <c r="D54" s="45">
        <f>$S$41</f>
        <v>0</v>
      </c>
      <c r="E54" s="45">
        <f>$T$41</f>
        <v>0</v>
      </c>
      <c r="F54" s="45">
        <f>$U$41</f>
        <v>0</v>
      </c>
      <c r="G54" s="45">
        <f>$V$41</f>
        <v>0</v>
      </c>
      <c r="H54" s="45">
        <f>$W$41</f>
        <v>0</v>
      </c>
      <c r="I54" s="45">
        <f>$X$41</f>
        <v>0</v>
      </c>
      <c r="J54" s="52">
        <f>$Y$41</f>
        <v>0</v>
      </c>
      <c r="K54" s="45"/>
      <c r="L54" s="45"/>
      <c r="M54" s="92"/>
    </row>
    <row r="55" spans="1:13" ht="16.5" customHeight="1">
      <c r="A55" s="91"/>
      <c r="B55" s="45" t="s">
        <v>103</v>
      </c>
      <c r="C55" s="45">
        <f>$R$42</f>
        <v>0</v>
      </c>
      <c r="D55" s="45">
        <f>$S$42</f>
        <v>0</v>
      </c>
      <c r="E55" s="45">
        <f>$T$42</f>
        <v>0</v>
      </c>
      <c r="F55" s="45">
        <f>$U$42</f>
        <v>0</v>
      </c>
      <c r="G55" s="45">
        <f>$V$42</f>
        <v>0</v>
      </c>
      <c r="H55" s="45">
        <f>$W$42</f>
        <v>0</v>
      </c>
      <c r="I55" s="45">
        <f>$X$42</f>
        <v>0</v>
      </c>
      <c r="J55" s="52">
        <f>$Y$42</f>
        <v>0</v>
      </c>
      <c r="K55" s="45"/>
      <c r="L55" s="45"/>
      <c r="M55" s="92"/>
    </row>
    <row r="56" spans="1:13" ht="16.5" customHeight="1">
      <c r="A56" s="91"/>
      <c r="B56" s="45" t="s">
        <v>62</v>
      </c>
      <c r="C56" s="45">
        <f>$R$43</f>
        <v>0</v>
      </c>
      <c r="D56" s="45">
        <f>$S$43</f>
        <v>0</v>
      </c>
      <c r="E56" s="45">
        <f>$T$43</f>
        <v>0</v>
      </c>
      <c r="F56" s="45">
        <f>$U$43</f>
        <v>0</v>
      </c>
      <c r="G56" s="45">
        <f>$V$43</f>
        <v>0</v>
      </c>
      <c r="H56" s="45">
        <f>$W$43</f>
        <v>0</v>
      </c>
      <c r="I56" s="45">
        <f>$X$43</f>
        <v>0</v>
      </c>
      <c r="J56" s="96">
        <f>$Y$43</f>
        <v>0</v>
      </c>
      <c r="K56" s="45"/>
      <c r="L56" s="45"/>
      <c r="M56" s="92"/>
    </row>
    <row r="57" spans="1:13" ht="16.5" customHeight="1">
      <c r="A57" s="91"/>
      <c r="B57" s="45" t="s">
        <v>63</v>
      </c>
      <c r="C57" s="45" t="e">
        <f>$R$44</f>
        <v>#DIV/0!</v>
      </c>
      <c r="D57" s="45" t="e">
        <f>$S$44</f>
        <v>#DIV/0!</v>
      </c>
      <c r="E57" s="45" t="e">
        <f>$T$44</f>
        <v>#DIV/0!</v>
      </c>
      <c r="F57" s="45" t="e">
        <f>$U$44</f>
        <v>#DIV/0!</v>
      </c>
      <c r="G57" s="45" t="e">
        <f>$V$44</f>
        <v>#DIV/0!</v>
      </c>
      <c r="H57" s="45" t="e">
        <f>$W$44</f>
        <v>#DIV/0!</v>
      </c>
      <c r="I57" s="94" t="e">
        <f>$X$44</f>
        <v>#DIV/0!</v>
      </c>
      <c r="J57" s="96" t="s">
        <v>97</v>
      </c>
      <c r="K57" s="129"/>
      <c r="L57" s="129"/>
      <c r="M57" s="130"/>
    </row>
    <row r="58" spans="1:13" ht="16.5" customHeight="1" thickBot="1">
      <c r="A58" s="93"/>
      <c r="B58" s="73" t="s">
        <v>64</v>
      </c>
      <c r="C58" s="73" t="e">
        <f>$R$45</f>
        <v>#DIV/0!</v>
      </c>
      <c r="D58" s="73" t="e">
        <f>$S$45</f>
        <v>#DIV/0!</v>
      </c>
      <c r="E58" s="73" t="e">
        <f>$T$45</f>
        <v>#DIV/0!</v>
      </c>
      <c r="F58" s="73" t="e">
        <f>$U$45</f>
        <v>#DIV/0!</v>
      </c>
      <c r="G58" s="73" t="e">
        <f>$V$45</f>
        <v>#DIV/0!</v>
      </c>
      <c r="H58" s="73" t="e">
        <f>$W$45</f>
        <v>#DIV/0!</v>
      </c>
      <c r="I58" s="95" t="e">
        <f>$X$45</f>
        <v>#DIV/0!</v>
      </c>
      <c r="J58" s="97" t="s">
        <v>98</v>
      </c>
      <c r="K58" s="131"/>
      <c r="L58" s="131"/>
      <c r="M58" s="132"/>
    </row>
    <row r="59" spans="1:13" ht="16.5" customHeight="1">
      <c r="A59" s="41"/>
      <c r="C59" s="41"/>
      <c r="D59" s="41"/>
      <c r="E59" s="41"/>
      <c r="F59" s="41"/>
      <c r="G59" s="41"/>
      <c r="H59" s="41"/>
      <c r="I59" s="41"/>
      <c r="K59" s="41"/>
      <c r="L59" s="41"/>
      <c r="M59" s="42"/>
    </row>
    <row r="60" spans="1:13" ht="16.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9"/>
    </row>
    <row r="61" spans="1:13" ht="16.5" customHeight="1">
      <c r="A61" s="133" t="str">
        <f>$A$1</f>
        <v>嘉義縣立嘉新國民中學○○下學期第二次期中考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</row>
    <row r="62" spans="1:13" ht="16.5" customHeight="1" thickBo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2"/>
    </row>
    <row r="63" spans="1:13" ht="16.5" customHeight="1">
      <c r="A63" s="43" t="s">
        <v>0</v>
      </c>
      <c r="B63" s="62" t="s">
        <v>1</v>
      </c>
      <c r="C63" s="62" t="s">
        <v>90</v>
      </c>
      <c r="D63" s="62" t="s">
        <v>91</v>
      </c>
      <c r="E63" s="62" t="s">
        <v>92</v>
      </c>
      <c r="F63" s="62" t="s">
        <v>93</v>
      </c>
      <c r="G63" s="62" t="s">
        <v>94</v>
      </c>
      <c r="H63" s="62" t="s">
        <v>95</v>
      </c>
      <c r="I63" s="62" t="s">
        <v>96</v>
      </c>
      <c r="J63" s="62" t="s">
        <v>72</v>
      </c>
      <c r="K63" s="62" t="s">
        <v>89</v>
      </c>
      <c r="L63" s="62" t="s">
        <v>74</v>
      </c>
      <c r="M63" s="64" t="s">
        <v>73</v>
      </c>
    </row>
    <row r="64" spans="1:13" ht="16.5" customHeight="1">
      <c r="A64" s="91" t="str">
        <f>O7</f>
        <v>05</v>
      </c>
      <c r="B64" s="45">
        <f>P7</f>
        <v>0</v>
      </c>
      <c r="C64" s="46">
        <f>R7</f>
        <v>0</v>
      </c>
      <c r="D64" s="46">
        <f t="shared" ref="D64:M64" si="16">S7</f>
        <v>0</v>
      </c>
      <c r="E64" s="46">
        <f t="shared" si="16"/>
        <v>0</v>
      </c>
      <c r="F64" s="46">
        <f t="shared" si="16"/>
        <v>0</v>
      </c>
      <c r="G64" s="46">
        <f t="shared" si="16"/>
        <v>0</v>
      </c>
      <c r="H64" s="46">
        <f t="shared" si="16"/>
        <v>0</v>
      </c>
      <c r="I64" s="46">
        <f t="shared" si="16"/>
        <v>0</v>
      </c>
      <c r="J64" s="125" t="e">
        <f t="shared" si="16"/>
        <v>#DIV/0!</v>
      </c>
      <c r="K64" s="47">
        <f t="shared" si="16"/>
        <v>0</v>
      </c>
      <c r="L64" s="90">
        <f t="shared" si="16"/>
        <v>1</v>
      </c>
      <c r="M64" s="58">
        <f t="shared" si="16"/>
        <v>0</v>
      </c>
    </row>
    <row r="65" spans="1:13" ht="16.5" customHeight="1">
      <c r="A65" s="91"/>
      <c r="B65" s="45"/>
      <c r="C65" s="45"/>
      <c r="D65" s="45"/>
      <c r="E65" s="45"/>
      <c r="F65" s="45"/>
      <c r="G65" s="45"/>
      <c r="H65" s="45"/>
      <c r="I65" s="45"/>
      <c r="J65" s="52"/>
      <c r="K65" s="45"/>
      <c r="L65" s="45"/>
      <c r="M65" s="92"/>
    </row>
    <row r="66" spans="1:13" ht="16.5" customHeight="1">
      <c r="A66" s="91"/>
      <c r="B66" s="45" t="s">
        <v>58</v>
      </c>
      <c r="C66" s="45">
        <f>$R$38</f>
        <v>0</v>
      </c>
      <c r="D66" s="45">
        <f>$S$38</f>
        <v>0</v>
      </c>
      <c r="E66" s="45">
        <f>$T$38</f>
        <v>0</v>
      </c>
      <c r="F66" s="45">
        <f>$U$38</f>
        <v>0</v>
      </c>
      <c r="G66" s="45">
        <f>$V$38</f>
        <v>0</v>
      </c>
      <c r="H66" s="45">
        <f>$W$38</f>
        <v>0</v>
      </c>
      <c r="I66" s="45">
        <f>$X$38</f>
        <v>0</v>
      </c>
      <c r="J66" s="52">
        <f>$Y$38</f>
        <v>0</v>
      </c>
      <c r="K66" s="45"/>
      <c r="L66" s="45"/>
      <c r="M66" s="92"/>
    </row>
    <row r="67" spans="1:13" ht="16.5" customHeight="1">
      <c r="A67" s="91"/>
      <c r="B67" s="45" t="s">
        <v>59</v>
      </c>
      <c r="C67" s="45">
        <f>$R$39</f>
        <v>0</v>
      </c>
      <c r="D67" s="45">
        <f>$S$39</f>
        <v>0</v>
      </c>
      <c r="E67" s="45">
        <f>$T$39</f>
        <v>0</v>
      </c>
      <c r="F67" s="45">
        <f>$U$39</f>
        <v>0</v>
      </c>
      <c r="G67" s="45">
        <f>$V$39</f>
        <v>0</v>
      </c>
      <c r="H67" s="45">
        <f>$W$39</f>
        <v>0</v>
      </c>
      <c r="I67" s="45">
        <f>$X$39</f>
        <v>0</v>
      </c>
      <c r="J67" s="52">
        <f>$Y$39</f>
        <v>0</v>
      </c>
      <c r="K67" s="45"/>
      <c r="L67" s="45"/>
      <c r="M67" s="92"/>
    </row>
    <row r="68" spans="1:13" ht="16.5" customHeight="1">
      <c r="A68" s="91"/>
      <c r="B68" s="45" t="s">
        <v>60</v>
      </c>
      <c r="C68" s="45">
        <f>$R$40</f>
        <v>0</v>
      </c>
      <c r="D68" s="45">
        <f>$S$40</f>
        <v>0</v>
      </c>
      <c r="E68" s="45">
        <f>$T$40</f>
        <v>0</v>
      </c>
      <c r="F68" s="45">
        <f>$U$40</f>
        <v>0</v>
      </c>
      <c r="G68" s="45">
        <f>$V$40</f>
        <v>0</v>
      </c>
      <c r="H68" s="45">
        <f>$W$40</f>
        <v>0</v>
      </c>
      <c r="I68" s="45">
        <f>$X$40</f>
        <v>0</v>
      </c>
      <c r="J68" s="52">
        <f>$Y$40</f>
        <v>0</v>
      </c>
      <c r="K68" s="45"/>
      <c r="L68" s="45"/>
      <c r="M68" s="92"/>
    </row>
    <row r="69" spans="1:13" ht="16.5" customHeight="1">
      <c r="A69" s="91"/>
      <c r="B69" s="45" t="s">
        <v>61</v>
      </c>
      <c r="C69" s="45">
        <f>$R$41</f>
        <v>0</v>
      </c>
      <c r="D69" s="45">
        <f>$S$41</f>
        <v>0</v>
      </c>
      <c r="E69" s="45">
        <f>$T$41</f>
        <v>0</v>
      </c>
      <c r="F69" s="45">
        <f>$U$41</f>
        <v>0</v>
      </c>
      <c r="G69" s="45">
        <f>$V$41</f>
        <v>0</v>
      </c>
      <c r="H69" s="45">
        <f>$W$41</f>
        <v>0</v>
      </c>
      <c r="I69" s="45">
        <f>$X$41</f>
        <v>0</v>
      </c>
      <c r="J69" s="52">
        <f>$Y$41</f>
        <v>0</v>
      </c>
      <c r="K69" s="45"/>
      <c r="L69" s="45"/>
      <c r="M69" s="92"/>
    </row>
    <row r="70" spans="1:13" ht="16.5" customHeight="1">
      <c r="A70" s="91"/>
      <c r="B70" s="45" t="s">
        <v>103</v>
      </c>
      <c r="C70" s="45">
        <f>$R$42</f>
        <v>0</v>
      </c>
      <c r="D70" s="45">
        <f>$S$42</f>
        <v>0</v>
      </c>
      <c r="E70" s="45">
        <f>$T$42</f>
        <v>0</v>
      </c>
      <c r="F70" s="45">
        <f>$U$42</f>
        <v>0</v>
      </c>
      <c r="G70" s="45">
        <f>$V$42</f>
        <v>0</v>
      </c>
      <c r="H70" s="45">
        <f>$W$42</f>
        <v>0</v>
      </c>
      <c r="I70" s="45">
        <f>$X$42</f>
        <v>0</v>
      </c>
      <c r="J70" s="52">
        <f>$Y$42</f>
        <v>0</v>
      </c>
      <c r="K70" s="45"/>
      <c r="L70" s="45"/>
      <c r="M70" s="92"/>
    </row>
    <row r="71" spans="1:13" ht="16.5" customHeight="1">
      <c r="A71" s="91"/>
      <c r="B71" s="45" t="s">
        <v>62</v>
      </c>
      <c r="C71" s="45">
        <f>$R$43</f>
        <v>0</v>
      </c>
      <c r="D71" s="45">
        <f>$S$43</f>
        <v>0</v>
      </c>
      <c r="E71" s="45">
        <f>$T$43</f>
        <v>0</v>
      </c>
      <c r="F71" s="45">
        <f>$U$43</f>
        <v>0</v>
      </c>
      <c r="G71" s="45">
        <f>$V$43</f>
        <v>0</v>
      </c>
      <c r="H71" s="45">
        <f>$W$43</f>
        <v>0</v>
      </c>
      <c r="I71" s="45">
        <f>$X$43</f>
        <v>0</v>
      </c>
      <c r="J71" s="96">
        <f>$Y$43</f>
        <v>0</v>
      </c>
      <c r="K71" s="45"/>
      <c r="L71" s="45"/>
      <c r="M71" s="92"/>
    </row>
    <row r="72" spans="1:13" ht="16.5" customHeight="1">
      <c r="A72" s="91"/>
      <c r="B72" s="45" t="s">
        <v>63</v>
      </c>
      <c r="C72" s="45" t="e">
        <f>$R$44</f>
        <v>#DIV/0!</v>
      </c>
      <c r="D72" s="45" t="e">
        <f>$S$44</f>
        <v>#DIV/0!</v>
      </c>
      <c r="E72" s="45" t="e">
        <f>$T$44</f>
        <v>#DIV/0!</v>
      </c>
      <c r="F72" s="45" t="e">
        <f>$U$44</f>
        <v>#DIV/0!</v>
      </c>
      <c r="G72" s="45" t="e">
        <f>$V$44</f>
        <v>#DIV/0!</v>
      </c>
      <c r="H72" s="45" t="e">
        <f>$W$44</f>
        <v>#DIV/0!</v>
      </c>
      <c r="I72" s="94" t="e">
        <f>$X$44</f>
        <v>#DIV/0!</v>
      </c>
      <c r="J72" s="96" t="s">
        <v>97</v>
      </c>
      <c r="K72" s="129"/>
      <c r="L72" s="129"/>
      <c r="M72" s="130"/>
    </row>
    <row r="73" spans="1:13" ht="16.5" customHeight="1" thickBot="1">
      <c r="A73" s="93"/>
      <c r="B73" s="73" t="s">
        <v>64</v>
      </c>
      <c r="C73" s="73" t="e">
        <f>$R$45</f>
        <v>#DIV/0!</v>
      </c>
      <c r="D73" s="73" t="e">
        <f>$S$45</f>
        <v>#DIV/0!</v>
      </c>
      <c r="E73" s="73" t="e">
        <f>$T$45</f>
        <v>#DIV/0!</v>
      </c>
      <c r="F73" s="73" t="e">
        <f>$U$45</f>
        <v>#DIV/0!</v>
      </c>
      <c r="G73" s="73" t="e">
        <f>$V$45</f>
        <v>#DIV/0!</v>
      </c>
      <c r="H73" s="73" t="e">
        <f>$W$45</f>
        <v>#DIV/0!</v>
      </c>
      <c r="I73" s="95" t="e">
        <f>$X$45</f>
        <v>#DIV/0!</v>
      </c>
      <c r="J73" s="97" t="s">
        <v>98</v>
      </c>
      <c r="K73" s="131"/>
      <c r="L73" s="131"/>
      <c r="M73" s="132"/>
    </row>
    <row r="74" spans="1:13" ht="16.5" customHeight="1">
      <c r="A74" s="41"/>
      <c r="C74" s="41"/>
      <c r="D74" s="41"/>
      <c r="E74" s="41"/>
      <c r="F74" s="41"/>
      <c r="G74" s="41"/>
      <c r="H74" s="41"/>
      <c r="I74" s="41"/>
      <c r="K74" s="41"/>
      <c r="L74" s="41"/>
      <c r="M74" s="42"/>
    </row>
    <row r="75" spans="1:13" ht="16.5" customHeight="1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9"/>
    </row>
    <row r="76" spans="1:13" ht="16.5" customHeight="1">
      <c r="A76" s="133" t="str">
        <f>$A$1</f>
        <v>嘉義縣立嘉新國民中學○○下學期第二次期中考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</row>
    <row r="77" spans="1:13" ht="16.5" customHeight="1" thickBo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2"/>
    </row>
    <row r="78" spans="1:13" ht="16.5" customHeight="1">
      <c r="A78" s="43" t="s">
        <v>0</v>
      </c>
      <c r="B78" s="62" t="s">
        <v>1</v>
      </c>
      <c r="C78" s="62" t="s">
        <v>90</v>
      </c>
      <c r="D78" s="62" t="s">
        <v>91</v>
      </c>
      <c r="E78" s="62" t="s">
        <v>92</v>
      </c>
      <c r="F78" s="62" t="s">
        <v>93</v>
      </c>
      <c r="G78" s="62" t="s">
        <v>94</v>
      </c>
      <c r="H78" s="62" t="s">
        <v>95</v>
      </c>
      <c r="I78" s="62" t="s">
        <v>96</v>
      </c>
      <c r="J78" s="62" t="s">
        <v>72</v>
      </c>
      <c r="K78" s="62" t="s">
        <v>89</v>
      </c>
      <c r="L78" s="62" t="s">
        <v>74</v>
      </c>
      <c r="M78" s="64" t="s">
        <v>73</v>
      </c>
    </row>
    <row r="79" spans="1:13" ht="16.5" customHeight="1">
      <c r="A79" s="91" t="str">
        <f>O8</f>
        <v>06</v>
      </c>
      <c r="B79" s="45">
        <f>P8</f>
        <v>0</v>
      </c>
      <c r="C79" s="46">
        <f>R8</f>
        <v>0</v>
      </c>
      <c r="D79" s="46">
        <f t="shared" ref="D79:M79" si="17">S8</f>
        <v>0</v>
      </c>
      <c r="E79" s="46">
        <f t="shared" si="17"/>
        <v>0</v>
      </c>
      <c r="F79" s="46">
        <f t="shared" si="17"/>
        <v>0</v>
      </c>
      <c r="G79" s="46">
        <f t="shared" si="17"/>
        <v>0</v>
      </c>
      <c r="H79" s="46">
        <f t="shared" si="17"/>
        <v>0</v>
      </c>
      <c r="I79" s="46">
        <f t="shared" si="17"/>
        <v>0</v>
      </c>
      <c r="J79" s="125" t="e">
        <f t="shared" si="17"/>
        <v>#DIV/0!</v>
      </c>
      <c r="K79" s="47">
        <f t="shared" si="17"/>
        <v>0</v>
      </c>
      <c r="L79" s="90">
        <f t="shared" si="17"/>
        <v>1</v>
      </c>
      <c r="M79" s="58">
        <f t="shared" si="17"/>
        <v>0</v>
      </c>
    </row>
    <row r="80" spans="1:13" ht="16.5" customHeight="1">
      <c r="A80" s="91"/>
      <c r="B80" s="45"/>
      <c r="C80" s="45"/>
      <c r="D80" s="45"/>
      <c r="E80" s="45"/>
      <c r="F80" s="45"/>
      <c r="G80" s="45"/>
      <c r="H80" s="45"/>
      <c r="I80" s="45"/>
      <c r="J80" s="52"/>
      <c r="K80" s="45"/>
      <c r="L80" s="45"/>
      <c r="M80" s="92"/>
    </row>
    <row r="81" spans="1:13" ht="16.5" customHeight="1">
      <c r="A81" s="91"/>
      <c r="B81" s="45" t="s">
        <v>58</v>
      </c>
      <c r="C81" s="45">
        <f>$R$38</f>
        <v>0</v>
      </c>
      <c r="D81" s="45">
        <f>$S$38</f>
        <v>0</v>
      </c>
      <c r="E81" s="45">
        <f>$T$38</f>
        <v>0</v>
      </c>
      <c r="F81" s="45">
        <f>$U$38</f>
        <v>0</v>
      </c>
      <c r="G81" s="45">
        <f>$V$38</f>
        <v>0</v>
      </c>
      <c r="H81" s="45">
        <f>$W$38</f>
        <v>0</v>
      </c>
      <c r="I81" s="45">
        <f>$X$38</f>
        <v>0</v>
      </c>
      <c r="J81" s="52">
        <f>$Y$38</f>
        <v>0</v>
      </c>
      <c r="K81" s="45"/>
      <c r="L81" s="45"/>
      <c r="M81" s="92"/>
    </row>
    <row r="82" spans="1:13" ht="16.5" customHeight="1">
      <c r="A82" s="91"/>
      <c r="B82" s="45" t="s">
        <v>59</v>
      </c>
      <c r="C82" s="45">
        <f>$R$39</f>
        <v>0</v>
      </c>
      <c r="D82" s="45">
        <f>$S$39</f>
        <v>0</v>
      </c>
      <c r="E82" s="45">
        <f>$T$39</f>
        <v>0</v>
      </c>
      <c r="F82" s="45">
        <f>$U$39</f>
        <v>0</v>
      </c>
      <c r="G82" s="45">
        <f>$V$39</f>
        <v>0</v>
      </c>
      <c r="H82" s="45">
        <f>$W$39</f>
        <v>0</v>
      </c>
      <c r="I82" s="45">
        <f>$X$39</f>
        <v>0</v>
      </c>
      <c r="J82" s="52">
        <f>$Y$39</f>
        <v>0</v>
      </c>
      <c r="K82" s="45"/>
      <c r="L82" s="45"/>
      <c r="M82" s="92"/>
    </row>
    <row r="83" spans="1:13" ht="16.5" customHeight="1">
      <c r="A83" s="91"/>
      <c r="B83" s="45" t="s">
        <v>60</v>
      </c>
      <c r="C83" s="45">
        <f>$R$40</f>
        <v>0</v>
      </c>
      <c r="D83" s="45">
        <f>$S$40</f>
        <v>0</v>
      </c>
      <c r="E83" s="45">
        <f>$T$40</f>
        <v>0</v>
      </c>
      <c r="F83" s="45">
        <f>$U$40</f>
        <v>0</v>
      </c>
      <c r="G83" s="45">
        <f>$V$40</f>
        <v>0</v>
      </c>
      <c r="H83" s="45">
        <f>$W$40</f>
        <v>0</v>
      </c>
      <c r="I83" s="45">
        <f>$X$40</f>
        <v>0</v>
      </c>
      <c r="J83" s="52">
        <f>$Y$40</f>
        <v>0</v>
      </c>
      <c r="K83" s="45"/>
      <c r="L83" s="45"/>
      <c r="M83" s="92"/>
    </row>
    <row r="84" spans="1:13" ht="16.5" customHeight="1">
      <c r="A84" s="91"/>
      <c r="B84" s="45" t="s">
        <v>61</v>
      </c>
      <c r="C84" s="45">
        <f>$R$41</f>
        <v>0</v>
      </c>
      <c r="D84" s="45">
        <f>$S$41</f>
        <v>0</v>
      </c>
      <c r="E84" s="45">
        <f>$T$41</f>
        <v>0</v>
      </c>
      <c r="F84" s="45">
        <f>$U$41</f>
        <v>0</v>
      </c>
      <c r="G84" s="45">
        <f>$V$41</f>
        <v>0</v>
      </c>
      <c r="H84" s="45">
        <f>$W$41</f>
        <v>0</v>
      </c>
      <c r="I84" s="45">
        <f>$X$41</f>
        <v>0</v>
      </c>
      <c r="J84" s="52">
        <f>$Y$41</f>
        <v>0</v>
      </c>
      <c r="K84" s="45"/>
      <c r="L84" s="45"/>
      <c r="M84" s="92"/>
    </row>
    <row r="85" spans="1:13" ht="16.5" customHeight="1">
      <c r="A85" s="91"/>
      <c r="B85" s="45" t="s">
        <v>103</v>
      </c>
      <c r="C85" s="45">
        <f>$R$42</f>
        <v>0</v>
      </c>
      <c r="D85" s="45">
        <f>$S$42</f>
        <v>0</v>
      </c>
      <c r="E85" s="45">
        <f>$T$42</f>
        <v>0</v>
      </c>
      <c r="F85" s="45">
        <f>$U$42</f>
        <v>0</v>
      </c>
      <c r="G85" s="45">
        <f>$V$42</f>
        <v>0</v>
      </c>
      <c r="H85" s="45">
        <f>$W$42</f>
        <v>0</v>
      </c>
      <c r="I85" s="45">
        <f>$X$42</f>
        <v>0</v>
      </c>
      <c r="J85" s="52">
        <f>$Y$42</f>
        <v>0</v>
      </c>
      <c r="K85" s="45"/>
      <c r="L85" s="45"/>
      <c r="M85" s="92"/>
    </row>
    <row r="86" spans="1:13" ht="16.5" customHeight="1">
      <c r="A86" s="91"/>
      <c r="B86" s="45" t="s">
        <v>62</v>
      </c>
      <c r="C86" s="45">
        <f>$R$43</f>
        <v>0</v>
      </c>
      <c r="D86" s="45">
        <f>$S$43</f>
        <v>0</v>
      </c>
      <c r="E86" s="45">
        <f>$T$43</f>
        <v>0</v>
      </c>
      <c r="F86" s="45">
        <f>$U$43</f>
        <v>0</v>
      </c>
      <c r="G86" s="45">
        <f>$V$43</f>
        <v>0</v>
      </c>
      <c r="H86" s="45">
        <f>$W$43</f>
        <v>0</v>
      </c>
      <c r="I86" s="45">
        <f>$X$43</f>
        <v>0</v>
      </c>
      <c r="J86" s="96">
        <f>$Y$43</f>
        <v>0</v>
      </c>
      <c r="K86" s="45"/>
      <c r="L86" s="45"/>
      <c r="M86" s="92"/>
    </row>
    <row r="87" spans="1:13" ht="16.5" customHeight="1">
      <c r="A87" s="91"/>
      <c r="B87" s="45" t="s">
        <v>63</v>
      </c>
      <c r="C87" s="45" t="e">
        <f>$R$44</f>
        <v>#DIV/0!</v>
      </c>
      <c r="D87" s="45" t="e">
        <f>$S$44</f>
        <v>#DIV/0!</v>
      </c>
      <c r="E87" s="45" t="e">
        <f>$T$44</f>
        <v>#DIV/0!</v>
      </c>
      <c r="F87" s="45" t="e">
        <f>$U$44</f>
        <v>#DIV/0!</v>
      </c>
      <c r="G87" s="45" t="e">
        <f>$V$44</f>
        <v>#DIV/0!</v>
      </c>
      <c r="H87" s="45" t="e">
        <f>$W$44</f>
        <v>#DIV/0!</v>
      </c>
      <c r="I87" s="94" t="e">
        <f>$X$44</f>
        <v>#DIV/0!</v>
      </c>
      <c r="J87" s="96" t="s">
        <v>97</v>
      </c>
      <c r="K87" s="129"/>
      <c r="L87" s="129"/>
      <c r="M87" s="130"/>
    </row>
    <row r="88" spans="1:13" ht="16.5" customHeight="1" thickBot="1">
      <c r="A88" s="93"/>
      <c r="B88" s="73" t="s">
        <v>64</v>
      </c>
      <c r="C88" s="73" t="e">
        <f>$R$45</f>
        <v>#DIV/0!</v>
      </c>
      <c r="D88" s="73" t="e">
        <f>$S$45</f>
        <v>#DIV/0!</v>
      </c>
      <c r="E88" s="73" t="e">
        <f>$T$45</f>
        <v>#DIV/0!</v>
      </c>
      <c r="F88" s="73" t="e">
        <f>$U$45</f>
        <v>#DIV/0!</v>
      </c>
      <c r="G88" s="73" t="e">
        <f>$V$45</f>
        <v>#DIV/0!</v>
      </c>
      <c r="H88" s="73" t="e">
        <f>$W$45</f>
        <v>#DIV/0!</v>
      </c>
      <c r="I88" s="95" t="e">
        <f>$X$45</f>
        <v>#DIV/0!</v>
      </c>
      <c r="J88" s="97" t="s">
        <v>98</v>
      </c>
      <c r="K88" s="131"/>
      <c r="L88" s="131"/>
      <c r="M88" s="132"/>
    </row>
    <row r="89" spans="1:13" ht="16.5" customHeight="1">
      <c r="A89" s="41"/>
      <c r="C89" s="41"/>
      <c r="D89" s="41"/>
      <c r="E89" s="41"/>
      <c r="F89" s="41"/>
      <c r="G89" s="41"/>
      <c r="H89" s="41"/>
      <c r="I89" s="41"/>
      <c r="K89" s="41"/>
      <c r="L89" s="41"/>
      <c r="M89" s="42"/>
    </row>
    <row r="90" spans="1:13" ht="16.5" customHeight="1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9"/>
    </row>
    <row r="91" spans="1:13" ht="16.5" customHeight="1">
      <c r="A91" s="133" t="str">
        <f>$A$1</f>
        <v>嘉義縣立嘉新國民中學○○下學期第二次期中考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</row>
    <row r="92" spans="1:13" ht="16.5" customHeight="1" thickBo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2"/>
    </row>
    <row r="93" spans="1:13" ht="16.5" customHeight="1">
      <c r="A93" s="43" t="s">
        <v>0</v>
      </c>
      <c r="B93" s="62" t="s">
        <v>1</v>
      </c>
      <c r="C93" s="62" t="s">
        <v>90</v>
      </c>
      <c r="D93" s="62" t="s">
        <v>91</v>
      </c>
      <c r="E93" s="62" t="s">
        <v>92</v>
      </c>
      <c r="F93" s="62" t="s">
        <v>93</v>
      </c>
      <c r="G93" s="62" t="s">
        <v>94</v>
      </c>
      <c r="H93" s="62" t="s">
        <v>95</v>
      </c>
      <c r="I93" s="62" t="s">
        <v>96</v>
      </c>
      <c r="J93" s="62" t="s">
        <v>72</v>
      </c>
      <c r="K93" s="62" t="s">
        <v>89</v>
      </c>
      <c r="L93" s="62" t="s">
        <v>74</v>
      </c>
      <c r="M93" s="64" t="s">
        <v>73</v>
      </c>
    </row>
    <row r="94" spans="1:13" ht="16.5" customHeight="1">
      <c r="A94" s="91" t="str">
        <f>O9</f>
        <v>07</v>
      </c>
      <c r="B94" s="45">
        <f>P9</f>
        <v>0</v>
      </c>
      <c r="C94" s="46">
        <f>R9</f>
        <v>0</v>
      </c>
      <c r="D94" s="46">
        <f t="shared" ref="D94:M94" si="18">S9</f>
        <v>0</v>
      </c>
      <c r="E94" s="46">
        <f t="shared" si="18"/>
        <v>0</v>
      </c>
      <c r="F94" s="46">
        <f t="shared" si="18"/>
        <v>0</v>
      </c>
      <c r="G94" s="46">
        <f t="shared" si="18"/>
        <v>0</v>
      </c>
      <c r="H94" s="46">
        <f t="shared" si="18"/>
        <v>0</v>
      </c>
      <c r="I94" s="46">
        <f t="shared" si="18"/>
        <v>0</v>
      </c>
      <c r="J94" s="125" t="e">
        <f t="shared" si="18"/>
        <v>#DIV/0!</v>
      </c>
      <c r="K94" s="47">
        <f t="shared" si="18"/>
        <v>0</v>
      </c>
      <c r="L94" s="90">
        <f t="shared" si="18"/>
        <v>1</v>
      </c>
      <c r="M94" s="58">
        <f t="shared" si="18"/>
        <v>0</v>
      </c>
    </row>
    <row r="95" spans="1:13" ht="16.5" customHeight="1">
      <c r="A95" s="91"/>
      <c r="B95" s="45"/>
      <c r="C95" s="45"/>
      <c r="D95" s="45"/>
      <c r="E95" s="45"/>
      <c r="F95" s="45"/>
      <c r="G95" s="45"/>
      <c r="H95" s="45"/>
      <c r="I95" s="45"/>
      <c r="J95" s="52"/>
      <c r="K95" s="45"/>
      <c r="L95" s="45"/>
      <c r="M95" s="92"/>
    </row>
    <row r="96" spans="1:13" ht="16.5" customHeight="1">
      <c r="A96" s="91"/>
      <c r="B96" s="45" t="s">
        <v>58</v>
      </c>
      <c r="C96" s="45">
        <f>$R$38</f>
        <v>0</v>
      </c>
      <c r="D96" s="45">
        <f>$S$38</f>
        <v>0</v>
      </c>
      <c r="E96" s="45">
        <f>$T$38</f>
        <v>0</v>
      </c>
      <c r="F96" s="45">
        <f>$U$38</f>
        <v>0</v>
      </c>
      <c r="G96" s="45">
        <f>$V$38</f>
        <v>0</v>
      </c>
      <c r="H96" s="45">
        <f>$W$38</f>
        <v>0</v>
      </c>
      <c r="I96" s="45">
        <f>$X$38</f>
        <v>0</v>
      </c>
      <c r="J96" s="52">
        <f>$Y$38</f>
        <v>0</v>
      </c>
      <c r="K96" s="45"/>
      <c r="L96" s="45"/>
      <c r="M96" s="92"/>
    </row>
    <row r="97" spans="1:13" ht="16.5" customHeight="1">
      <c r="A97" s="91"/>
      <c r="B97" s="45" t="s">
        <v>59</v>
      </c>
      <c r="C97" s="45">
        <f>$R$39</f>
        <v>0</v>
      </c>
      <c r="D97" s="45">
        <f>$S$39</f>
        <v>0</v>
      </c>
      <c r="E97" s="45">
        <f>$T$39</f>
        <v>0</v>
      </c>
      <c r="F97" s="45">
        <f>$U$39</f>
        <v>0</v>
      </c>
      <c r="G97" s="45">
        <f>$V$39</f>
        <v>0</v>
      </c>
      <c r="H97" s="45">
        <f>$W$39</f>
        <v>0</v>
      </c>
      <c r="I97" s="45">
        <f>$X$39</f>
        <v>0</v>
      </c>
      <c r="J97" s="52">
        <f>$Y$39</f>
        <v>0</v>
      </c>
      <c r="K97" s="45"/>
      <c r="L97" s="45"/>
      <c r="M97" s="92"/>
    </row>
    <row r="98" spans="1:13" ht="16.5" customHeight="1">
      <c r="A98" s="91"/>
      <c r="B98" s="45" t="s">
        <v>60</v>
      </c>
      <c r="C98" s="45">
        <f>$R$40</f>
        <v>0</v>
      </c>
      <c r="D98" s="45">
        <f>$S$40</f>
        <v>0</v>
      </c>
      <c r="E98" s="45">
        <f>$T$40</f>
        <v>0</v>
      </c>
      <c r="F98" s="45">
        <f>$U$40</f>
        <v>0</v>
      </c>
      <c r="G98" s="45">
        <f>$V$40</f>
        <v>0</v>
      </c>
      <c r="H98" s="45">
        <f>$W$40</f>
        <v>0</v>
      </c>
      <c r="I98" s="45">
        <f>$X$40</f>
        <v>0</v>
      </c>
      <c r="J98" s="52">
        <f>$Y$40</f>
        <v>0</v>
      </c>
      <c r="K98" s="45"/>
      <c r="L98" s="45"/>
      <c r="M98" s="92"/>
    </row>
    <row r="99" spans="1:13" ht="16.5" customHeight="1">
      <c r="A99" s="91"/>
      <c r="B99" s="45" t="s">
        <v>61</v>
      </c>
      <c r="C99" s="45">
        <f>$R$41</f>
        <v>0</v>
      </c>
      <c r="D99" s="45">
        <f>$S$41</f>
        <v>0</v>
      </c>
      <c r="E99" s="45">
        <f>$T$41</f>
        <v>0</v>
      </c>
      <c r="F99" s="45">
        <f>$U$41</f>
        <v>0</v>
      </c>
      <c r="G99" s="45">
        <f>$V$41</f>
        <v>0</v>
      </c>
      <c r="H99" s="45">
        <f>$W$41</f>
        <v>0</v>
      </c>
      <c r="I99" s="45">
        <f>$X$41</f>
        <v>0</v>
      </c>
      <c r="J99" s="52">
        <f>$Y$41</f>
        <v>0</v>
      </c>
      <c r="K99" s="45"/>
      <c r="L99" s="45"/>
      <c r="M99" s="92"/>
    </row>
    <row r="100" spans="1:13" ht="16.5" customHeight="1">
      <c r="A100" s="91"/>
      <c r="B100" s="45" t="s">
        <v>103</v>
      </c>
      <c r="C100" s="45">
        <f>$R$42</f>
        <v>0</v>
      </c>
      <c r="D100" s="45">
        <f>$S$42</f>
        <v>0</v>
      </c>
      <c r="E100" s="45">
        <f>$T$42</f>
        <v>0</v>
      </c>
      <c r="F100" s="45">
        <f>$U$42</f>
        <v>0</v>
      </c>
      <c r="G100" s="45">
        <f>$V$42</f>
        <v>0</v>
      </c>
      <c r="H100" s="45">
        <f>$W$42</f>
        <v>0</v>
      </c>
      <c r="I100" s="45">
        <f>$X$42</f>
        <v>0</v>
      </c>
      <c r="J100" s="52">
        <f>$Y$42</f>
        <v>0</v>
      </c>
      <c r="K100" s="45"/>
      <c r="L100" s="45"/>
      <c r="M100" s="92"/>
    </row>
    <row r="101" spans="1:13" ht="16.5" customHeight="1">
      <c r="A101" s="91"/>
      <c r="B101" s="45" t="s">
        <v>62</v>
      </c>
      <c r="C101" s="45">
        <f>$R$43</f>
        <v>0</v>
      </c>
      <c r="D101" s="45">
        <f>$S$43</f>
        <v>0</v>
      </c>
      <c r="E101" s="45">
        <f>$T$43</f>
        <v>0</v>
      </c>
      <c r="F101" s="45">
        <f>$U$43</f>
        <v>0</v>
      </c>
      <c r="G101" s="45">
        <f>$V$43</f>
        <v>0</v>
      </c>
      <c r="H101" s="45">
        <f>$W$43</f>
        <v>0</v>
      </c>
      <c r="I101" s="45">
        <f>$X$43</f>
        <v>0</v>
      </c>
      <c r="J101" s="96">
        <f>$Y$43</f>
        <v>0</v>
      </c>
      <c r="K101" s="45"/>
      <c r="L101" s="45"/>
      <c r="M101" s="92"/>
    </row>
    <row r="102" spans="1:13" ht="16.5" customHeight="1">
      <c r="A102" s="91"/>
      <c r="B102" s="45" t="s">
        <v>63</v>
      </c>
      <c r="C102" s="45" t="e">
        <f>$R$44</f>
        <v>#DIV/0!</v>
      </c>
      <c r="D102" s="45" t="e">
        <f>$S$44</f>
        <v>#DIV/0!</v>
      </c>
      <c r="E102" s="45" t="e">
        <f>$T$44</f>
        <v>#DIV/0!</v>
      </c>
      <c r="F102" s="45" t="e">
        <f>$U$44</f>
        <v>#DIV/0!</v>
      </c>
      <c r="G102" s="45" t="e">
        <f>$V$44</f>
        <v>#DIV/0!</v>
      </c>
      <c r="H102" s="45" t="e">
        <f>$W$44</f>
        <v>#DIV/0!</v>
      </c>
      <c r="I102" s="94" t="e">
        <f>$X$44</f>
        <v>#DIV/0!</v>
      </c>
      <c r="J102" s="96" t="s">
        <v>97</v>
      </c>
      <c r="K102" s="129"/>
      <c r="L102" s="129"/>
      <c r="M102" s="130"/>
    </row>
    <row r="103" spans="1:13" ht="16.5" customHeight="1" thickBot="1">
      <c r="A103" s="93"/>
      <c r="B103" s="73" t="s">
        <v>64</v>
      </c>
      <c r="C103" s="73" t="e">
        <f>$R$45</f>
        <v>#DIV/0!</v>
      </c>
      <c r="D103" s="73" t="e">
        <f>$S$45</f>
        <v>#DIV/0!</v>
      </c>
      <c r="E103" s="73" t="e">
        <f>$T$45</f>
        <v>#DIV/0!</v>
      </c>
      <c r="F103" s="73" t="e">
        <f>$U$45</f>
        <v>#DIV/0!</v>
      </c>
      <c r="G103" s="73" t="e">
        <f>$V$45</f>
        <v>#DIV/0!</v>
      </c>
      <c r="H103" s="73" t="e">
        <f>$W$45</f>
        <v>#DIV/0!</v>
      </c>
      <c r="I103" s="95" t="e">
        <f>$X$45</f>
        <v>#DIV/0!</v>
      </c>
      <c r="J103" s="97" t="s">
        <v>98</v>
      </c>
      <c r="K103" s="131"/>
      <c r="L103" s="131"/>
      <c r="M103" s="132"/>
    </row>
    <row r="104" spans="1:13" ht="16.5" customHeight="1">
      <c r="A104" s="41"/>
      <c r="C104" s="41"/>
      <c r="D104" s="41"/>
      <c r="E104" s="41"/>
      <c r="F104" s="41"/>
      <c r="G104" s="41"/>
      <c r="H104" s="41"/>
      <c r="I104" s="41"/>
      <c r="K104" s="41"/>
      <c r="L104" s="41"/>
      <c r="M104" s="42"/>
    </row>
    <row r="105" spans="1:13" ht="16.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9"/>
    </row>
    <row r="106" spans="1:13" ht="16.5" customHeight="1">
      <c r="A106" s="133" t="str">
        <f>$A$1</f>
        <v>嘉義縣立嘉新國民中學○○下學期第二次期中考</v>
      </c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</row>
    <row r="107" spans="1:13" ht="16.5" customHeight="1" thickBo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2"/>
    </row>
    <row r="108" spans="1:13" ht="16.5" customHeight="1">
      <c r="A108" s="43" t="s">
        <v>0</v>
      </c>
      <c r="B108" s="62" t="s">
        <v>1</v>
      </c>
      <c r="C108" s="62" t="s">
        <v>90</v>
      </c>
      <c r="D108" s="62" t="s">
        <v>91</v>
      </c>
      <c r="E108" s="62" t="s">
        <v>92</v>
      </c>
      <c r="F108" s="62" t="s">
        <v>93</v>
      </c>
      <c r="G108" s="62" t="s">
        <v>94</v>
      </c>
      <c r="H108" s="62" t="s">
        <v>95</v>
      </c>
      <c r="I108" s="62" t="s">
        <v>96</v>
      </c>
      <c r="J108" s="62" t="s">
        <v>72</v>
      </c>
      <c r="K108" s="62" t="s">
        <v>89</v>
      </c>
      <c r="L108" s="62" t="s">
        <v>74</v>
      </c>
      <c r="M108" s="64" t="s">
        <v>73</v>
      </c>
    </row>
    <row r="109" spans="1:13" ht="16.5" customHeight="1">
      <c r="A109" s="91" t="str">
        <f>O10</f>
        <v>08</v>
      </c>
      <c r="B109" s="45">
        <f>P10</f>
        <v>0</v>
      </c>
      <c r="C109" s="46">
        <f>R10</f>
        <v>0</v>
      </c>
      <c r="D109" s="46">
        <f t="shared" ref="D109:M109" si="19">S10</f>
        <v>0</v>
      </c>
      <c r="E109" s="46">
        <f t="shared" si="19"/>
        <v>0</v>
      </c>
      <c r="F109" s="46">
        <f t="shared" si="19"/>
        <v>0</v>
      </c>
      <c r="G109" s="46">
        <f t="shared" si="19"/>
        <v>0</v>
      </c>
      <c r="H109" s="46">
        <f t="shared" si="19"/>
        <v>0</v>
      </c>
      <c r="I109" s="46">
        <f t="shared" si="19"/>
        <v>0</v>
      </c>
      <c r="J109" s="125" t="e">
        <f t="shared" si="19"/>
        <v>#DIV/0!</v>
      </c>
      <c r="K109" s="47">
        <f t="shared" si="19"/>
        <v>0</v>
      </c>
      <c r="L109" s="90">
        <f t="shared" si="19"/>
        <v>1</v>
      </c>
      <c r="M109" s="58">
        <f t="shared" si="19"/>
        <v>0</v>
      </c>
    </row>
    <row r="110" spans="1:13" ht="16.5" customHeight="1">
      <c r="A110" s="91"/>
      <c r="B110" s="45"/>
      <c r="C110" s="45"/>
      <c r="D110" s="45"/>
      <c r="E110" s="45"/>
      <c r="F110" s="45"/>
      <c r="G110" s="45"/>
      <c r="H110" s="45"/>
      <c r="I110" s="45"/>
      <c r="J110" s="52"/>
      <c r="K110" s="45"/>
      <c r="L110" s="45"/>
      <c r="M110" s="92"/>
    </row>
    <row r="111" spans="1:13" ht="16.5" customHeight="1">
      <c r="A111" s="91"/>
      <c r="B111" s="45" t="s">
        <v>58</v>
      </c>
      <c r="C111" s="45">
        <f>$R$38</f>
        <v>0</v>
      </c>
      <c r="D111" s="45">
        <f>$S$38</f>
        <v>0</v>
      </c>
      <c r="E111" s="45">
        <f>$T$38</f>
        <v>0</v>
      </c>
      <c r="F111" s="45">
        <f>$U$38</f>
        <v>0</v>
      </c>
      <c r="G111" s="45">
        <f>$V$38</f>
        <v>0</v>
      </c>
      <c r="H111" s="45">
        <f>$W$38</f>
        <v>0</v>
      </c>
      <c r="I111" s="45">
        <f>$X$38</f>
        <v>0</v>
      </c>
      <c r="J111" s="52">
        <f>$Y$38</f>
        <v>0</v>
      </c>
      <c r="K111" s="45"/>
      <c r="L111" s="45"/>
      <c r="M111" s="92"/>
    </row>
    <row r="112" spans="1:13" ht="16.5" customHeight="1">
      <c r="A112" s="91"/>
      <c r="B112" s="45" t="s">
        <v>59</v>
      </c>
      <c r="C112" s="45">
        <f>$R$39</f>
        <v>0</v>
      </c>
      <c r="D112" s="45">
        <f>$S$39</f>
        <v>0</v>
      </c>
      <c r="E112" s="45">
        <f>$T$39</f>
        <v>0</v>
      </c>
      <c r="F112" s="45">
        <f>$U$39</f>
        <v>0</v>
      </c>
      <c r="G112" s="45">
        <f>$V$39</f>
        <v>0</v>
      </c>
      <c r="H112" s="45">
        <f>$W$39</f>
        <v>0</v>
      </c>
      <c r="I112" s="45">
        <f>$X$39</f>
        <v>0</v>
      </c>
      <c r="J112" s="52">
        <f>$Y$39</f>
        <v>0</v>
      </c>
      <c r="K112" s="45"/>
      <c r="L112" s="45"/>
      <c r="M112" s="92"/>
    </row>
    <row r="113" spans="1:13" ht="16.5" customHeight="1">
      <c r="A113" s="91"/>
      <c r="B113" s="45" t="s">
        <v>60</v>
      </c>
      <c r="C113" s="45">
        <f>$R$40</f>
        <v>0</v>
      </c>
      <c r="D113" s="45">
        <f>$S$40</f>
        <v>0</v>
      </c>
      <c r="E113" s="45">
        <f>$T$40</f>
        <v>0</v>
      </c>
      <c r="F113" s="45">
        <f>$U$40</f>
        <v>0</v>
      </c>
      <c r="G113" s="45">
        <f>$V$40</f>
        <v>0</v>
      </c>
      <c r="H113" s="45">
        <f>$W$40</f>
        <v>0</v>
      </c>
      <c r="I113" s="45">
        <f>$X$40</f>
        <v>0</v>
      </c>
      <c r="J113" s="52">
        <f>$Y$40</f>
        <v>0</v>
      </c>
      <c r="K113" s="45"/>
      <c r="L113" s="45"/>
      <c r="M113" s="92"/>
    </row>
    <row r="114" spans="1:13" ht="16.5" customHeight="1">
      <c r="A114" s="91"/>
      <c r="B114" s="45" t="s">
        <v>61</v>
      </c>
      <c r="C114" s="45">
        <f>$R$41</f>
        <v>0</v>
      </c>
      <c r="D114" s="45">
        <f>$S$41</f>
        <v>0</v>
      </c>
      <c r="E114" s="45">
        <f>$T$41</f>
        <v>0</v>
      </c>
      <c r="F114" s="45">
        <f>$U$41</f>
        <v>0</v>
      </c>
      <c r="G114" s="45">
        <f>$V$41</f>
        <v>0</v>
      </c>
      <c r="H114" s="45">
        <f>$W$41</f>
        <v>0</v>
      </c>
      <c r="I114" s="45">
        <f>$X$41</f>
        <v>0</v>
      </c>
      <c r="J114" s="52">
        <f>$Y$41</f>
        <v>0</v>
      </c>
      <c r="K114" s="45"/>
      <c r="L114" s="45"/>
      <c r="M114" s="92"/>
    </row>
    <row r="115" spans="1:13" ht="16.5" customHeight="1">
      <c r="A115" s="91"/>
      <c r="B115" s="45" t="s">
        <v>103</v>
      </c>
      <c r="C115" s="45">
        <f>$R$42</f>
        <v>0</v>
      </c>
      <c r="D115" s="45">
        <f>$S$42</f>
        <v>0</v>
      </c>
      <c r="E115" s="45">
        <f>$T$42</f>
        <v>0</v>
      </c>
      <c r="F115" s="45">
        <f>$U$42</f>
        <v>0</v>
      </c>
      <c r="G115" s="45">
        <f>$V$42</f>
        <v>0</v>
      </c>
      <c r="H115" s="45">
        <f>$W$42</f>
        <v>0</v>
      </c>
      <c r="I115" s="45">
        <f>$X$42</f>
        <v>0</v>
      </c>
      <c r="J115" s="52">
        <f>$Y$42</f>
        <v>0</v>
      </c>
      <c r="K115" s="45"/>
      <c r="L115" s="45"/>
      <c r="M115" s="92"/>
    </row>
    <row r="116" spans="1:13" ht="16.5" customHeight="1">
      <c r="A116" s="91"/>
      <c r="B116" s="45" t="s">
        <v>62</v>
      </c>
      <c r="C116" s="45">
        <f>$R$43</f>
        <v>0</v>
      </c>
      <c r="D116" s="45">
        <f>$S$43</f>
        <v>0</v>
      </c>
      <c r="E116" s="45">
        <f>$T$43</f>
        <v>0</v>
      </c>
      <c r="F116" s="45">
        <f>$U$43</f>
        <v>0</v>
      </c>
      <c r="G116" s="45">
        <f>$V$43</f>
        <v>0</v>
      </c>
      <c r="H116" s="45">
        <f>$W$43</f>
        <v>0</v>
      </c>
      <c r="I116" s="45">
        <f>$X$43</f>
        <v>0</v>
      </c>
      <c r="J116" s="96">
        <f>$Y$43</f>
        <v>0</v>
      </c>
      <c r="K116" s="45"/>
      <c r="L116" s="45"/>
      <c r="M116" s="92"/>
    </row>
    <row r="117" spans="1:13" ht="16.5" customHeight="1">
      <c r="A117" s="91"/>
      <c r="B117" s="45" t="s">
        <v>63</v>
      </c>
      <c r="C117" s="45" t="e">
        <f>$R$44</f>
        <v>#DIV/0!</v>
      </c>
      <c r="D117" s="45" t="e">
        <f>$S$44</f>
        <v>#DIV/0!</v>
      </c>
      <c r="E117" s="45" t="e">
        <f>$T$44</f>
        <v>#DIV/0!</v>
      </c>
      <c r="F117" s="45" t="e">
        <f>$U$44</f>
        <v>#DIV/0!</v>
      </c>
      <c r="G117" s="45" t="e">
        <f>$V$44</f>
        <v>#DIV/0!</v>
      </c>
      <c r="H117" s="45" t="e">
        <f>$W$44</f>
        <v>#DIV/0!</v>
      </c>
      <c r="I117" s="94" t="e">
        <f>$X$44</f>
        <v>#DIV/0!</v>
      </c>
      <c r="J117" s="96" t="s">
        <v>97</v>
      </c>
      <c r="K117" s="129"/>
      <c r="L117" s="129"/>
      <c r="M117" s="130"/>
    </row>
    <row r="118" spans="1:13" ht="16.5" customHeight="1" thickBot="1">
      <c r="A118" s="93"/>
      <c r="B118" s="73" t="s">
        <v>64</v>
      </c>
      <c r="C118" s="73" t="e">
        <f>$R$45</f>
        <v>#DIV/0!</v>
      </c>
      <c r="D118" s="73" t="e">
        <f>$S$45</f>
        <v>#DIV/0!</v>
      </c>
      <c r="E118" s="73" t="e">
        <f>$T$45</f>
        <v>#DIV/0!</v>
      </c>
      <c r="F118" s="73" t="e">
        <f>$U$45</f>
        <v>#DIV/0!</v>
      </c>
      <c r="G118" s="73" t="e">
        <f>$V$45</f>
        <v>#DIV/0!</v>
      </c>
      <c r="H118" s="73" t="e">
        <f>$W$45</f>
        <v>#DIV/0!</v>
      </c>
      <c r="I118" s="95" t="e">
        <f>$X$45</f>
        <v>#DIV/0!</v>
      </c>
      <c r="J118" s="97" t="s">
        <v>98</v>
      </c>
      <c r="K118" s="131"/>
      <c r="L118" s="131"/>
      <c r="M118" s="132"/>
    </row>
    <row r="119" spans="1:13" ht="16.5" customHeight="1">
      <c r="A119" s="41"/>
      <c r="C119" s="41"/>
      <c r="D119" s="41"/>
      <c r="E119" s="41"/>
      <c r="F119" s="41"/>
      <c r="G119" s="41"/>
      <c r="H119" s="41"/>
      <c r="I119" s="41"/>
      <c r="K119" s="41"/>
      <c r="L119" s="41"/>
      <c r="M119" s="42"/>
    </row>
    <row r="120" spans="1:13" ht="16.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9"/>
    </row>
    <row r="121" spans="1:13" ht="16.5" customHeight="1">
      <c r="A121" s="133" t="str">
        <f>$A$1</f>
        <v>嘉義縣立嘉新國民中學○○下學期第二次期中考</v>
      </c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</row>
    <row r="122" spans="1:13" ht="16.5" customHeight="1" thickBo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2"/>
    </row>
    <row r="123" spans="1:13" ht="16.5" customHeight="1">
      <c r="A123" s="43" t="s">
        <v>0</v>
      </c>
      <c r="B123" s="62" t="s">
        <v>1</v>
      </c>
      <c r="C123" s="62" t="s">
        <v>90</v>
      </c>
      <c r="D123" s="62" t="s">
        <v>91</v>
      </c>
      <c r="E123" s="62" t="s">
        <v>92</v>
      </c>
      <c r="F123" s="62" t="s">
        <v>93</v>
      </c>
      <c r="G123" s="62" t="s">
        <v>94</v>
      </c>
      <c r="H123" s="62" t="s">
        <v>95</v>
      </c>
      <c r="I123" s="62" t="s">
        <v>96</v>
      </c>
      <c r="J123" s="62" t="s">
        <v>72</v>
      </c>
      <c r="K123" s="62" t="s">
        <v>89</v>
      </c>
      <c r="L123" s="62" t="s">
        <v>74</v>
      </c>
      <c r="M123" s="64" t="s">
        <v>73</v>
      </c>
    </row>
    <row r="124" spans="1:13" ht="16.5" customHeight="1">
      <c r="A124" s="91" t="str">
        <f>O11</f>
        <v>09</v>
      </c>
      <c r="B124" s="45">
        <f>P11</f>
        <v>0</v>
      </c>
      <c r="C124" s="46">
        <f>R11</f>
        <v>0</v>
      </c>
      <c r="D124" s="46">
        <f t="shared" ref="D124:M124" si="20">S11</f>
        <v>0</v>
      </c>
      <c r="E124" s="46">
        <f t="shared" si="20"/>
        <v>0</v>
      </c>
      <c r="F124" s="46">
        <f t="shared" si="20"/>
        <v>0</v>
      </c>
      <c r="G124" s="46">
        <f t="shared" si="20"/>
        <v>0</v>
      </c>
      <c r="H124" s="46">
        <f t="shared" si="20"/>
        <v>0</v>
      </c>
      <c r="I124" s="46">
        <f t="shared" si="20"/>
        <v>0</v>
      </c>
      <c r="J124" s="125" t="e">
        <f t="shared" si="20"/>
        <v>#DIV/0!</v>
      </c>
      <c r="K124" s="47">
        <f t="shared" si="20"/>
        <v>0</v>
      </c>
      <c r="L124" s="90">
        <f t="shared" si="20"/>
        <v>1</v>
      </c>
      <c r="M124" s="58">
        <f t="shared" si="20"/>
        <v>0</v>
      </c>
    </row>
    <row r="125" spans="1:13" ht="16.5" customHeight="1">
      <c r="A125" s="91"/>
      <c r="B125" s="45"/>
      <c r="C125" s="45"/>
      <c r="D125" s="45"/>
      <c r="E125" s="45"/>
      <c r="F125" s="45"/>
      <c r="G125" s="45"/>
      <c r="H125" s="45"/>
      <c r="I125" s="45"/>
      <c r="J125" s="52"/>
      <c r="K125" s="45"/>
      <c r="L125" s="45"/>
      <c r="M125" s="92"/>
    </row>
    <row r="126" spans="1:13" ht="16.5" customHeight="1">
      <c r="A126" s="91"/>
      <c r="B126" s="45" t="s">
        <v>58</v>
      </c>
      <c r="C126" s="45">
        <f>$R$38</f>
        <v>0</v>
      </c>
      <c r="D126" s="45">
        <f>$S$38</f>
        <v>0</v>
      </c>
      <c r="E126" s="45">
        <f>$T$38</f>
        <v>0</v>
      </c>
      <c r="F126" s="45">
        <f>$U$38</f>
        <v>0</v>
      </c>
      <c r="G126" s="45">
        <f>$V$38</f>
        <v>0</v>
      </c>
      <c r="H126" s="45">
        <f>$W$38</f>
        <v>0</v>
      </c>
      <c r="I126" s="45">
        <f>$X$38</f>
        <v>0</v>
      </c>
      <c r="J126" s="52">
        <f>$Y$38</f>
        <v>0</v>
      </c>
      <c r="K126" s="45"/>
      <c r="L126" s="45"/>
      <c r="M126" s="92"/>
    </row>
    <row r="127" spans="1:13" ht="16.5" customHeight="1">
      <c r="A127" s="91"/>
      <c r="B127" s="45" t="s">
        <v>59</v>
      </c>
      <c r="C127" s="45">
        <f>$R$39</f>
        <v>0</v>
      </c>
      <c r="D127" s="45">
        <f>$S$39</f>
        <v>0</v>
      </c>
      <c r="E127" s="45">
        <f>$T$39</f>
        <v>0</v>
      </c>
      <c r="F127" s="45">
        <f>$U$39</f>
        <v>0</v>
      </c>
      <c r="G127" s="45">
        <f>$V$39</f>
        <v>0</v>
      </c>
      <c r="H127" s="45">
        <f>$W$39</f>
        <v>0</v>
      </c>
      <c r="I127" s="45">
        <f>$X$39</f>
        <v>0</v>
      </c>
      <c r="J127" s="52">
        <f>$Y$39</f>
        <v>0</v>
      </c>
      <c r="K127" s="45"/>
      <c r="L127" s="45"/>
      <c r="M127" s="92"/>
    </row>
    <row r="128" spans="1:13" ht="16.5" customHeight="1">
      <c r="A128" s="91"/>
      <c r="B128" s="45" t="s">
        <v>60</v>
      </c>
      <c r="C128" s="45">
        <f>$R$40</f>
        <v>0</v>
      </c>
      <c r="D128" s="45">
        <f>$S$40</f>
        <v>0</v>
      </c>
      <c r="E128" s="45">
        <f>$T$40</f>
        <v>0</v>
      </c>
      <c r="F128" s="45">
        <f>$U$40</f>
        <v>0</v>
      </c>
      <c r="G128" s="45">
        <f>$V$40</f>
        <v>0</v>
      </c>
      <c r="H128" s="45">
        <f>$W$40</f>
        <v>0</v>
      </c>
      <c r="I128" s="45">
        <f>$X$40</f>
        <v>0</v>
      </c>
      <c r="J128" s="52">
        <f>$Y$40</f>
        <v>0</v>
      </c>
      <c r="K128" s="45"/>
      <c r="L128" s="45"/>
      <c r="M128" s="92"/>
    </row>
    <row r="129" spans="1:13" ht="16.5" customHeight="1">
      <c r="A129" s="91"/>
      <c r="B129" s="45" t="s">
        <v>61</v>
      </c>
      <c r="C129" s="45">
        <f>$R$41</f>
        <v>0</v>
      </c>
      <c r="D129" s="45">
        <f>$S$41</f>
        <v>0</v>
      </c>
      <c r="E129" s="45">
        <f>$T$41</f>
        <v>0</v>
      </c>
      <c r="F129" s="45">
        <f>$U$41</f>
        <v>0</v>
      </c>
      <c r="G129" s="45">
        <f>$V$41</f>
        <v>0</v>
      </c>
      <c r="H129" s="45">
        <f>$W$41</f>
        <v>0</v>
      </c>
      <c r="I129" s="45">
        <f>$X$41</f>
        <v>0</v>
      </c>
      <c r="J129" s="52">
        <f>$Y$41</f>
        <v>0</v>
      </c>
      <c r="K129" s="45"/>
      <c r="L129" s="45"/>
      <c r="M129" s="92"/>
    </row>
    <row r="130" spans="1:13" ht="16.5" customHeight="1">
      <c r="A130" s="91"/>
      <c r="B130" s="45" t="s">
        <v>103</v>
      </c>
      <c r="C130" s="45">
        <f>$R$42</f>
        <v>0</v>
      </c>
      <c r="D130" s="45">
        <f>$S$42</f>
        <v>0</v>
      </c>
      <c r="E130" s="45">
        <f>$T$42</f>
        <v>0</v>
      </c>
      <c r="F130" s="45">
        <f>$U$42</f>
        <v>0</v>
      </c>
      <c r="G130" s="45">
        <f>$V$42</f>
        <v>0</v>
      </c>
      <c r="H130" s="45">
        <f>$W$42</f>
        <v>0</v>
      </c>
      <c r="I130" s="45">
        <f>$X$42</f>
        <v>0</v>
      </c>
      <c r="J130" s="52">
        <f>$Y$42</f>
        <v>0</v>
      </c>
      <c r="K130" s="45"/>
      <c r="L130" s="45"/>
      <c r="M130" s="92"/>
    </row>
    <row r="131" spans="1:13" ht="16.5" customHeight="1">
      <c r="A131" s="91"/>
      <c r="B131" s="45" t="s">
        <v>62</v>
      </c>
      <c r="C131" s="45">
        <f>$R$43</f>
        <v>0</v>
      </c>
      <c r="D131" s="45">
        <f>$S$43</f>
        <v>0</v>
      </c>
      <c r="E131" s="45">
        <f>$T$43</f>
        <v>0</v>
      </c>
      <c r="F131" s="45">
        <f>$U$43</f>
        <v>0</v>
      </c>
      <c r="G131" s="45">
        <f>$V$43</f>
        <v>0</v>
      </c>
      <c r="H131" s="45">
        <f>$W$43</f>
        <v>0</v>
      </c>
      <c r="I131" s="45">
        <f>$X$43</f>
        <v>0</v>
      </c>
      <c r="J131" s="96">
        <f>$Y$43</f>
        <v>0</v>
      </c>
      <c r="K131" s="45"/>
      <c r="L131" s="45"/>
      <c r="M131" s="92"/>
    </row>
    <row r="132" spans="1:13" ht="16.5" customHeight="1">
      <c r="A132" s="91"/>
      <c r="B132" s="45" t="s">
        <v>63</v>
      </c>
      <c r="C132" s="45" t="e">
        <f>$R$44</f>
        <v>#DIV/0!</v>
      </c>
      <c r="D132" s="45" t="e">
        <f>$S$44</f>
        <v>#DIV/0!</v>
      </c>
      <c r="E132" s="45" t="e">
        <f>$T$44</f>
        <v>#DIV/0!</v>
      </c>
      <c r="F132" s="45" t="e">
        <f>$U$44</f>
        <v>#DIV/0!</v>
      </c>
      <c r="G132" s="45" t="e">
        <f>$V$44</f>
        <v>#DIV/0!</v>
      </c>
      <c r="H132" s="45" t="e">
        <f>$W$44</f>
        <v>#DIV/0!</v>
      </c>
      <c r="I132" s="94" t="e">
        <f>$X$44</f>
        <v>#DIV/0!</v>
      </c>
      <c r="J132" s="96" t="s">
        <v>97</v>
      </c>
      <c r="K132" s="129"/>
      <c r="L132" s="129"/>
      <c r="M132" s="130"/>
    </row>
    <row r="133" spans="1:13" ht="16.5" customHeight="1" thickBot="1">
      <c r="A133" s="93"/>
      <c r="B133" s="73" t="s">
        <v>64</v>
      </c>
      <c r="C133" s="73" t="e">
        <f>$R$45</f>
        <v>#DIV/0!</v>
      </c>
      <c r="D133" s="73" t="e">
        <f>$S$45</f>
        <v>#DIV/0!</v>
      </c>
      <c r="E133" s="73" t="e">
        <f>$T$45</f>
        <v>#DIV/0!</v>
      </c>
      <c r="F133" s="73" t="e">
        <f>$U$45</f>
        <v>#DIV/0!</v>
      </c>
      <c r="G133" s="73" t="e">
        <f>$V$45</f>
        <v>#DIV/0!</v>
      </c>
      <c r="H133" s="73" t="e">
        <f>$W$45</f>
        <v>#DIV/0!</v>
      </c>
      <c r="I133" s="95" t="e">
        <f>$X$45</f>
        <v>#DIV/0!</v>
      </c>
      <c r="J133" s="97" t="s">
        <v>98</v>
      </c>
      <c r="K133" s="131"/>
      <c r="L133" s="131"/>
      <c r="M133" s="132"/>
    </row>
    <row r="134" spans="1:13" ht="16.5" customHeight="1">
      <c r="A134" s="41"/>
      <c r="C134" s="41"/>
      <c r="D134" s="41"/>
      <c r="E134" s="41"/>
      <c r="F134" s="41"/>
      <c r="G134" s="41"/>
      <c r="H134" s="41"/>
      <c r="I134" s="41"/>
      <c r="K134" s="41"/>
      <c r="L134" s="41"/>
      <c r="M134" s="42"/>
    </row>
    <row r="135" spans="1:13" ht="16.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9"/>
    </row>
    <row r="136" spans="1:13" ht="16.5" customHeight="1">
      <c r="A136" s="133" t="str">
        <f>$A$1</f>
        <v>嘉義縣立嘉新國民中學○○下學期第二次期中考</v>
      </c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</row>
    <row r="137" spans="1:13" ht="16.5" customHeight="1" thickBo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2"/>
    </row>
    <row r="138" spans="1:13" ht="16.5" customHeight="1">
      <c r="A138" s="43" t="s">
        <v>0</v>
      </c>
      <c r="B138" s="62" t="s">
        <v>1</v>
      </c>
      <c r="C138" s="62" t="s">
        <v>90</v>
      </c>
      <c r="D138" s="62" t="s">
        <v>91</v>
      </c>
      <c r="E138" s="62" t="s">
        <v>92</v>
      </c>
      <c r="F138" s="62" t="s">
        <v>93</v>
      </c>
      <c r="G138" s="62" t="s">
        <v>94</v>
      </c>
      <c r="H138" s="62" t="s">
        <v>95</v>
      </c>
      <c r="I138" s="62" t="s">
        <v>96</v>
      </c>
      <c r="J138" s="62" t="s">
        <v>72</v>
      </c>
      <c r="K138" s="62" t="s">
        <v>89</v>
      </c>
      <c r="L138" s="62" t="s">
        <v>74</v>
      </c>
      <c r="M138" s="64" t="s">
        <v>73</v>
      </c>
    </row>
    <row r="139" spans="1:13" ht="16.5" customHeight="1">
      <c r="A139" s="91" t="str">
        <f>O12</f>
        <v>10</v>
      </c>
      <c r="B139" s="45">
        <f>P12</f>
        <v>0</v>
      </c>
      <c r="C139" s="46">
        <f>R12</f>
        <v>0</v>
      </c>
      <c r="D139" s="46">
        <f t="shared" ref="D139:M139" si="21">S12</f>
        <v>0</v>
      </c>
      <c r="E139" s="46">
        <f t="shared" si="21"/>
        <v>0</v>
      </c>
      <c r="F139" s="46">
        <f t="shared" si="21"/>
        <v>0</v>
      </c>
      <c r="G139" s="46">
        <f t="shared" si="21"/>
        <v>0</v>
      </c>
      <c r="H139" s="46">
        <f t="shared" si="21"/>
        <v>0</v>
      </c>
      <c r="I139" s="46">
        <f t="shared" si="21"/>
        <v>0</v>
      </c>
      <c r="J139" s="125" t="e">
        <f t="shared" si="21"/>
        <v>#DIV/0!</v>
      </c>
      <c r="K139" s="47">
        <f t="shared" si="21"/>
        <v>0</v>
      </c>
      <c r="L139" s="90">
        <f t="shared" si="21"/>
        <v>1</v>
      </c>
      <c r="M139" s="58">
        <f t="shared" si="21"/>
        <v>0</v>
      </c>
    </row>
    <row r="140" spans="1:13" ht="16.5" customHeight="1">
      <c r="A140" s="91"/>
      <c r="B140" s="45"/>
      <c r="C140" s="45"/>
      <c r="D140" s="45"/>
      <c r="E140" s="45"/>
      <c r="F140" s="45"/>
      <c r="G140" s="45"/>
      <c r="H140" s="45"/>
      <c r="I140" s="45"/>
      <c r="J140" s="52"/>
      <c r="K140" s="45"/>
      <c r="L140" s="45"/>
      <c r="M140" s="92"/>
    </row>
    <row r="141" spans="1:13" ht="16.5" customHeight="1">
      <c r="A141" s="91"/>
      <c r="B141" s="45" t="s">
        <v>58</v>
      </c>
      <c r="C141" s="45">
        <f>$R$38</f>
        <v>0</v>
      </c>
      <c r="D141" s="45">
        <f>$S$38</f>
        <v>0</v>
      </c>
      <c r="E141" s="45">
        <f>$T$38</f>
        <v>0</v>
      </c>
      <c r="F141" s="45">
        <f>$U$38</f>
        <v>0</v>
      </c>
      <c r="G141" s="45">
        <f>$V$38</f>
        <v>0</v>
      </c>
      <c r="H141" s="45">
        <f>$W$38</f>
        <v>0</v>
      </c>
      <c r="I141" s="45">
        <f>$X$38</f>
        <v>0</v>
      </c>
      <c r="J141" s="52">
        <f>$Y$38</f>
        <v>0</v>
      </c>
      <c r="K141" s="45"/>
      <c r="L141" s="45"/>
      <c r="M141" s="92"/>
    </row>
    <row r="142" spans="1:13" ht="16.5" customHeight="1">
      <c r="A142" s="91"/>
      <c r="B142" s="45" t="s">
        <v>59</v>
      </c>
      <c r="C142" s="45">
        <f>$R$39</f>
        <v>0</v>
      </c>
      <c r="D142" s="45">
        <f>$S$39</f>
        <v>0</v>
      </c>
      <c r="E142" s="45">
        <f>$T$39</f>
        <v>0</v>
      </c>
      <c r="F142" s="45">
        <f>$U$39</f>
        <v>0</v>
      </c>
      <c r="G142" s="45">
        <f>$V$39</f>
        <v>0</v>
      </c>
      <c r="H142" s="45">
        <f>$W$39</f>
        <v>0</v>
      </c>
      <c r="I142" s="45">
        <f>$X$39</f>
        <v>0</v>
      </c>
      <c r="J142" s="52">
        <f>$Y$39</f>
        <v>0</v>
      </c>
      <c r="K142" s="45"/>
      <c r="L142" s="45"/>
      <c r="M142" s="92"/>
    </row>
    <row r="143" spans="1:13" ht="16.5" customHeight="1">
      <c r="A143" s="91"/>
      <c r="B143" s="45" t="s">
        <v>60</v>
      </c>
      <c r="C143" s="45">
        <f>$R$40</f>
        <v>0</v>
      </c>
      <c r="D143" s="45">
        <f>$S$40</f>
        <v>0</v>
      </c>
      <c r="E143" s="45">
        <f>$T$40</f>
        <v>0</v>
      </c>
      <c r="F143" s="45">
        <f>$U$40</f>
        <v>0</v>
      </c>
      <c r="G143" s="45">
        <f>$V$40</f>
        <v>0</v>
      </c>
      <c r="H143" s="45">
        <f>$W$40</f>
        <v>0</v>
      </c>
      <c r="I143" s="45">
        <f>$X$40</f>
        <v>0</v>
      </c>
      <c r="J143" s="52">
        <f>$Y$40</f>
        <v>0</v>
      </c>
      <c r="K143" s="45"/>
      <c r="L143" s="45"/>
      <c r="M143" s="92"/>
    </row>
    <row r="144" spans="1:13" ht="16.5" customHeight="1">
      <c r="A144" s="91"/>
      <c r="B144" s="45" t="s">
        <v>61</v>
      </c>
      <c r="C144" s="45">
        <f>$R$41</f>
        <v>0</v>
      </c>
      <c r="D144" s="45">
        <f>$S$41</f>
        <v>0</v>
      </c>
      <c r="E144" s="45">
        <f>$T$41</f>
        <v>0</v>
      </c>
      <c r="F144" s="45">
        <f>$U$41</f>
        <v>0</v>
      </c>
      <c r="G144" s="45">
        <f>$V$41</f>
        <v>0</v>
      </c>
      <c r="H144" s="45">
        <f>$W$41</f>
        <v>0</v>
      </c>
      <c r="I144" s="45">
        <f>$X$41</f>
        <v>0</v>
      </c>
      <c r="J144" s="52">
        <f>$Y$41</f>
        <v>0</v>
      </c>
      <c r="K144" s="45"/>
      <c r="L144" s="45"/>
      <c r="M144" s="92"/>
    </row>
    <row r="145" spans="1:13" ht="16.5" customHeight="1">
      <c r="A145" s="91"/>
      <c r="B145" s="45" t="s">
        <v>103</v>
      </c>
      <c r="C145" s="45">
        <f>$R$42</f>
        <v>0</v>
      </c>
      <c r="D145" s="45">
        <f>$S$42</f>
        <v>0</v>
      </c>
      <c r="E145" s="45">
        <f>$T$42</f>
        <v>0</v>
      </c>
      <c r="F145" s="45">
        <f>$U$42</f>
        <v>0</v>
      </c>
      <c r="G145" s="45">
        <f>$V$42</f>
        <v>0</v>
      </c>
      <c r="H145" s="45">
        <f>$W$42</f>
        <v>0</v>
      </c>
      <c r="I145" s="45">
        <f>$X$42</f>
        <v>0</v>
      </c>
      <c r="J145" s="52">
        <f>$Y$42</f>
        <v>0</v>
      </c>
      <c r="K145" s="45"/>
      <c r="L145" s="45"/>
      <c r="M145" s="92"/>
    </row>
    <row r="146" spans="1:13" ht="16.5" customHeight="1">
      <c r="A146" s="91"/>
      <c r="B146" s="45" t="s">
        <v>62</v>
      </c>
      <c r="C146" s="45">
        <f>$R$43</f>
        <v>0</v>
      </c>
      <c r="D146" s="45">
        <f>$S$43</f>
        <v>0</v>
      </c>
      <c r="E146" s="45">
        <f>$T$43</f>
        <v>0</v>
      </c>
      <c r="F146" s="45">
        <f>$U$43</f>
        <v>0</v>
      </c>
      <c r="G146" s="45">
        <f>$V$43</f>
        <v>0</v>
      </c>
      <c r="H146" s="45">
        <f>$W$43</f>
        <v>0</v>
      </c>
      <c r="I146" s="45">
        <f>$X$43</f>
        <v>0</v>
      </c>
      <c r="J146" s="96">
        <f>$Y$43</f>
        <v>0</v>
      </c>
      <c r="K146" s="45"/>
      <c r="L146" s="45"/>
      <c r="M146" s="92"/>
    </row>
    <row r="147" spans="1:13" ht="16.5" customHeight="1">
      <c r="A147" s="91"/>
      <c r="B147" s="45" t="s">
        <v>63</v>
      </c>
      <c r="C147" s="45" t="e">
        <f>$R$44</f>
        <v>#DIV/0!</v>
      </c>
      <c r="D147" s="45" t="e">
        <f>$S$44</f>
        <v>#DIV/0!</v>
      </c>
      <c r="E147" s="45" t="e">
        <f>$T$44</f>
        <v>#DIV/0!</v>
      </c>
      <c r="F147" s="45" t="e">
        <f>$U$44</f>
        <v>#DIV/0!</v>
      </c>
      <c r="G147" s="45" t="e">
        <f>$V$44</f>
        <v>#DIV/0!</v>
      </c>
      <c r="H147" s="45" t="e">
        <f>$W$44</f>
        <v>#DIV/0!</v>
      </c>
      <c r="I147" s="94" t="e">
        <f>$X$44</f>
        <v>#DIV/0!</v>
      </c>
      <c r="J147" s="96" t="s">
        <v>97</v>
      </c>
      <c r="K147" s="129"/>
      <c r="L147" s="129"/>
      <c r="M147" s="130"/>
    </row>
    <row r="148" spans="1:13" ht="16.5" customHeight="1" thickBot="1">
      <c r="A148" s="93"/>
      <c r="B148" s="73" t="s">
        <v>64</v>
      </c>
      <c r="C148" s="73" t="e">
        <f>$R$45</f>
        <v>#DIV/0!</v>
      </c>
      <c r="D148" s="73" t="e">
        <f>$S$45</f>
        <v>#DIV/0!</v>
      </c>
      <c r="E148" s="73" t="e">
        <f>$T$45</f>
        <v>#DIV/0!</v>
      </c>
      <c r="F148" s="73" t="e">
        <f>$U$45</f>
        <v>#DIV/0!</v>
      </c>
      <c r="G148" s="73" t="e">
        <f>$V$45</f>
        <v>#DIV/0!</v>
      </c>
      <c r="H148" s="73" t="e">
        <f>$W$45</f>
        <v>#DIV/0!</v>
      </c>
      <c r="I148" s="95" t="e">
        <f>$X$45</f>
        <v>#DIV/0!</v>
      </c>
      <c r="J148" s="97" t="s">
        <v>98</v>
      </c>
      <c r="K148" s="131"/>
      <c r="L148" s="131"/>
      <c r="M148" s="132"/>
    </row>
    <row r="149" spans="1:13" ht="16.5" customHeight="1">
      <c r="A149" s="41"/>
      <c r="C149" s="41"/>
      <c r="D149" s="41"/>
      <c r="E149" s="41"/>
      <c r="F149" s="41"/>
      <c r="G149" s="41"/>
      <c r="H149" s="41"/>
      <c r="I149" s="41"/>
      <c r="K149" s="41"/>
      <c r="L149" s="41"/>
      <c r="M149" s="42"/>
    </row>
    <row r="150" spans="1:13" ht="16.5" customHeight="1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9"/>
    </row>
    <row r="151" spans="1:13" ht="16.5" customHeight="1">
      <c r="A151" s="133" t="str">
        <f>$A$1</f>
        <v>嘉義縣立嘉新國民中學○○下學期第二次期中考</v>
      </c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</row>
    <row r="152" spans="1:13" ht="16.5" customHeight="1" thickBo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2"/>
    </row>
    <row r="153" spans="1:13" ht="16.5" customHeight="1">
      <c r="A153" s="43" t="s">
        <v>0</v>
      </c>
      <c r="B153" s="62" t="s">
        <v>1</v>
      </c>
      <c r="C153" s="62" t="s">
        <v>90</v>
      </c>
      <c r="D153" s="62" t="s">
        <v>91</v>
      </c>
      <c r="E153" s="62" t="s">
        <v>92</v>
      </c>
      <c r="F153" s="62" t="s">
        <v>93</v>
      </c>
      <c r="G153" s="62" t="s">
        <v>94</v>
      </c>
      <c r="H153" s="62" t="s">
        <v>95</v>
      </c>
      <c r="I153" s="62" t="s">
        <v>96</v>
      </c>
      <c r="J153" s="62" t="s">
        <v>72</v>
      </c>
      <c r="K153" s="62" t="s">
        <v>89</v>
      </c>
      <c r="L153" s="62" t="s">
        <v>74</v>
      </c>
      <c r="M153" s="64" t="s">
        <v>73</v>
      </c>
    </row>
    <row r="154" spans="1:13" ht="16.5" customHeight="1">
      <c r="A154" s="91" t="str">
        <f>O13</f>
        <v>11</v>
      </c>
      <c r="B154" s="45">
        <f>P13</f>
        <v>0</v>
      </c>
      <c r="C154" s="46">
        <f>R13</f>
        <v>0</v>
      </c>
      <c r="D154" s="46">
        <f t="shared" ref="D154:M154" si="22">S13</f>
        <v>0</v>
      </c>
      <c r="E154" s="46">
        <f t="shared" si="22"/>
        <v>0</v>
      </c>
      <c r="F154" s="46">
        <f t="shared" si="22"/>
        <v>0</v>
      </c>
      <c r="G154" s="46">
        <f t="shared" si="22"/>
        <v>0</v>
      </c>
      <c r="H154" s="46">
        <f t="shared" si="22"/>
        <v>0</v>
      </c>
      <c r="I154" s="46">
        <f t="shared" si="22"/>
        <v>0</v>
      </c>
      <c r="J154" s="125" t="e">
        <f t="shared" si="22"/>
        <v>#DIV/0!</v>
      </c>
      <c r="K154" s="47">
        <f t="shared" si="22"/>
        <v>0</v>
      </c>
      <c r="L154" s="90">
        <f t="shared" si="22"/>
        <v>1</v>
      </c>
      <c r="M154" s="58">
        <f t="shared" si="22"/>
        <v>0</v>
      </c>
    </row>
    <row r="155" spans="1:13" ht="16.5" customHeight="1">
      <c r="A155" s="91"/>
      <c r="B155" s="45"/>
      <c r="C155" s="45"/>
      <c r="D155" s="45"/>
      <c r="E155" s="45"/>
      <c r="F155" s="45"/>
      <c r="G155" s="45"/>
      <c r="H155" s="45"/>
      <c r="I155" s="45"/>
      <c r="J155" s="52"/>
      <c r="K155" s="45"/>
      <c r="L155" s="45"/>
      <c r="M155" s="92"/>
    </row>
    <row r="156" spans="1:13" ht="16.5" customHeight="1">
      <c r="A156" s="91"/>
      <c r="B156" s="45" t="s">
        <v>58</v>
      </c>
      <c r="C156" s="45">
        <f>$R$38</f>
        <v>0</v>
      </c>
      <c r="D156" s="45">
        <f>$S$38</f>
        <v>0</v>
      </c>
      <c r="E156" s="45">
        <f>$T$38</f>
        <v>0</v>
      </c>
      <c r="F156" s="45">
        <f>$U$38</f>
        <v>0</v>
      </c>
      <c r="G156" s="45">
        <f>$V$38</f>
        <v>0</v>
      </c>
      <c r="H156" s="45">
        <f>$W$38</f>
        <v>0</v>
      </c>
      <c r="I156" s="45">
        <f>$X$38</f>
        <v>0</v>
      </c>
      <c r="J156" s="52">
        <f>$Y$38</f>
        <v>0</v>
      </c>
      <c r="K156" s="45"/>
      <c r="L156" s="45"/>
      <c r="M156" s="92"/>
    </row>
    <row r="157" spans="1:13" ht="16.5" customHeight="1">
      <c r="A157" s="91"/>
      <c r="B157" s="45" t="s">
        <v>59</v>
      </c>
      <c r="C157" s="45">
        <f>$R$39</f>
        <v>0</v>
      </c>
      <c r="D157" s="45">
        <f>$S$39</f>
        <v>0</v>
      </c>
      <c r="E157" s="45">
        <f>$T$39</f>
        <v>0</v>
      </c>
      <c r="F157" s="45">
        <f>$U$39</f>
        <v>0</v>
      </c>
      <c r="G157" s="45">
        <f>$V$39</f>
        <v>0</v>
      </c>
      <c r="H157" s="45">
        <f>$W$39</f>
        <v>0</v>
      </c>
      <c r="I157" s="45">
        <f>$X$39</f>
        <v>0</v>
      </c>
      <c r="J157" s="52">
        <f>$Y$39</f>
        <v>0</v>
      </c>
      <c r="K157" s="45"/>
      <c r="L157" s="45"/>
      <c r="M157" s="92"/>
    </row>
    <row r="158" spans="1:13" ht="16.5" customHeight="1">
      <c r="A158" s="91"/>
      <c r="B158" s="45" t="s">
        <v>60</v>
      </c>
      <c r="C158" s="45">
        <f>$R$40</f>
        <v>0</v>
      </c>
      <c r="D158" s="45">
        <f>$S$40</f>
        <v>0</v>
      </c>
      <c r="E158" s="45">
        <f>$T$40</f>
        <v>0</v>
      </c>
      <c r="F158" s="45">
        <f>$U$40</f>
        <v>0</v>
      </c>
      <c r="G158" s="45">
        <f>$V$40</f>
        <v>0</v>
      </c>
      <c r="H158" s="45">
        <f>$W$40</f>
        <v>0</v>
      </c>
      <c r="I158" s="45">
        <f>$X$40</f>
        <v>0</v>
      </c>
      <c r="J158" s="52">
        <f>$Y$40</f>
        <v>0</v>
      </c>
      <c r="K158" s="45"/>
      <c r="L158" s="45"/>
      <c r="M158" s="92"/>
    </row>
    <row r="159" spans="1:13" ht="16.5" customHeight="1">
      <c r="A159" s="91"/>
      <c r="B159" s="45" t="s">
        <v>61</v>
      </c>
      <c r="C159" s="45">
        <f>$R$41</f>
        <v>0</v>
      </c>
      <c r="D159" s="45">
        <f>$S$41</f>
        <v>0</v>
      </c>
      <c r="E159" s="45">
        <f>$T$41</f>
        <v>0</v>
      </c>
      <c r="F159" s="45">
        <f>$U$41</f>
        <v>0</v>
      </c>
      <c r="G159" s="45">
        <f>$V$41</f>
        <v>0</v>
      </c>
      <c r="H159" s="45">
        <f>$W$41</f>
        <v>0</v>
      </c>
      <c r="I159" s="45">
        <f>$X$41</f>
        <v>0</v>
      </c>
      <c r="J159" s="52">
        <f>$Y$41</f>
        <v>0</v>
      </c>
      <c r="K159" s="45"/>
      <c r="L159" s="45"/>
      <c r="M159" s="92"/>
    </row>
    <row r="160" spans="1:13" ht="16.5" customHeight="1">
      <c r="A160" s="91"/>
      <c r="B160" s="45" t="s">
        <v>103</v>
      </c>
      <c r="C160" s="45">
        <f>$R$42</f>
        <v>0</v>
      </c>
      <c r="D160" s="45">
        <f>$S$42</f>
        <v>0</v>
      </c>
      <c r="E160" s="45">
        <f>$T$42</f>
        <v>0</v>
      </c>
      <c r="F160" s="45">
        <f>$U$42</f>
        <v>0</v>
      </c>
      <c r="G160" s="45">
        <f>$V$42</f>
        <v>0</v>
      </c>
      <c r="H160" s="45">
        <f>$W$42</f>
        <v>0</v>
      </c>
      <c r="I160" s="45">
        <f>$X$42</f>
        <v>0</v>
      </c>
      <c r="J160" s="52">
        <f>$Y$42</f>
        <v>0</v>
      </c>
      <c r="K160" s="45"/>
      <c r="L160" s="45"/>
      <c r="M160" s="92"/>
    </row>
    <row r="161" spans="1:13" ht="16.5" customHeight="1">
      <c r="A161" s="91"/>
      <c r="B161" s="45" t="s">
        <v>62</v>
      </c>
      <c r="C161" s="45">
        <f>$R$43</f>
        <v>0</v>
      </c>
      <c r="D161" s="45">
        <f>$S$43</f>
        <v>0</v>
      </c>
      <c r="E161" s="45">
        <f>$T$43</f>
        <v>0</v>
      </c>
      <c r="F161" s="45">
        <f>$U$43</f>
        <v>0</v>
      </c>
      <c r="G161" s="45">
        <f>$V$43</f>
        <v>0</v>
      </c>
      <c r="H161" s="45">
        <f>$W$43</f>
        <v>0</v>
      </c>
      <c r="I161" s="45">
        <f>$X$43</f>
        <v>0</v>
      </c>
      <c r="J161" s="96">
        <f>$Y$43</f>
        <v>0</v>
      </c>
      <c r="K161" s="45"/>
      <c r="L161" s="45"/>
      <c r="M161" s="92"/>
    </row>
    <row r="162" spans="1:13" ht="16.5" customHeight="1">
      <c r="A162" s="91"/>
      <c r="B162" s="45" t="s">
        <v>63</v>
      </c>
      <c r="C162" s="45" t="e">
        <f>$R$44</f>
        <v>#DIV/0!</v>
      </c>
      <c r="D162" s="45" t="e">
        <f>$S$44</f>
        <v>#DIV/0!</v>
      </c>
      <c r="E162" s="45" t="e">
        <f>$T$44</f>
        <v>#DIV/0!</v>
      </c>
      <c r="F162" s="45" t="e">
        <f>$U$44</f>
        <v>#DIV/0!</v>
      </c>
      <c r="G162" s="45" t="e">
        <f>$V$44</f>
        <v>#DIV/0!</v>
      </c>
      <c r="H162" s="45" t="e">
        <f>$W$44</f>
        <v>#DIV/0!</v>
      </c>
      <c r="I162" s="94" t="e">
        <f>$X$44</f>
        <v>#DIV/0!</v>
      </c>
      <c r="J162" s="96" t="s">
        <v>97</v>
      </c>
      <c r="K162" s="129"/>
      <c r="L162" s="129"/>
      <c r="M162" s="130"/>
    </row>
    <row r="163" spans="1:13" ht="16.5" customHeight="1" thickBot="1">
      <c r="A163" s="93"/>
      <c r="B163" s="73" t="s">
        <v>64</v>
      </c>
      <c r="C163" s="73" t="e">
        <f>$R$45</f>
        <v>#DIV/0!</v>
      </c>
      <c r="D163" s="73" t="e">
        <f>$S$45</f>
        <v>#DIV/0!</v>
      </c>
      <c r="E163" s="73" t="e">
        <f>$T$45</f>
        <v>#DIV/0!</v>
      </c>
      <c r="F163" s="73" t="e">
        <f>$U$45</f>
        <v>#DIV/0!</v>
      </c>
      <c r="G163" s="73" t="e">
        <f>$V$45</f>
        <v>#DIV/0!</v>
      </c>
      <c r="H163" s="73" t="e">
        <f>$W$45</f>
        <v>#DIV/0!</v>
      </c>
      <c r="I163" s="95" t="e">
        <f>$X$45</f>
        <v>#DIV/0!</v>
      </c>
      <c r="J163" s="97" t="s">
        <v>98</v>
      </c>
      <c r="K163" s="131"/>
      <c r="L163" s="131"/>
      <c r="M163" s="132"/>
    </row>
    <row r="164" spans="1:13" ht="16.5" customHeight="1">
      <c r="A164" s="41"/>
      <c r="C164" s="41"/>
      <c r="D164" s="41"/>
      <c r="E164" s="41"/>
      <c r="F164" s="41"/>
      <c r="G164" s="41"/>
      <c r="H164" s="41"/>
      <c r="I164" s="41"/>
      <c r="K164" s="41"/>
      <c r="L164" s="41"/>
      <c r="M164" s="42"/>
    </row>
    <row r="165" spans="1:13" ht="16.5" customHeight="1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9"/>
    </row>
    <row r="166" spans="1:13" ht="16.5" customHeight="1">
      <c r="A166" s="133" t="str">
        <f>$A$1</f>
        <v>嘉義縣立嘉新國民中學○○下學期第二次期中考</v>
      </c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</row>
    <row r="167" spans="1:13" ht="16.5" customHeight="1" thickBo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2"/>
    </row>
    <row r="168" spans="1:13" ht="16.5" customHeight="1">
      <c r="A168" s="43" t="s">
        <v>0</v>
      </c>
      <c r="B168" s="62" t="s">
        <v>1</v>
      </c>
      <c r="C168" s="62" t="s">
        <v>90</v>
      </c>
      <c r="D168" s="62" t="s">
        <v>91</v>
      </c>
      <c r="E168" s="62" t="s">
        <v>92</v>
      </c>
      <c r="F168" s="62" t="s">
        <v>93</v>
      </c>
      <c r="G168" s="62" t="s">
        <v>94</v>
      </c>
      <c r="H168" s="62" t="s">
        <v>95</v>
      </c>
      <c r="I168" s="62" t="s">
        <v>96</v>
      </c>
      <c r="J168" s="62" t="s">
        <v>72</v>
      </c>
      <c r="K168" s="62" t="s">
        <v>89</v>
      </c>
      <c r="L168" s="62" t="s">
        <v>74</v>
      </c>
      <c r="M168" s="64" t="s">
        <v>73</v>
      </c>
    </row>
    <row r="169" spans="1:13" ht="16.5" customHeight="1">
      <c r="A169" s="91" t="str">
        <f>O14</f>
        <v>12</v>
      </c>
      <c r="B169" s="45">
        <f>P14</f>
        <v>0</v>
      </c>
      <c r="C169" s="46">
        <f>R14</f>
        <v>0</v>
      </c>
      <c r="D169" s="46">
        <f t="shared" ref="D169:M169" si="23">S14</f>
        <v>0</v>
      </c>
      <c r="E169" s="46">
        <f t="shared" si="23"/>
        <v>0</v>
      </c>
      <c r="F169" s="46">
        <f t="shared" si="23"/>
        <v>0</v>
      </c>
      <c r="G169" s="46">
        <f t="shared" si="23"/>
        <v>0</v>
      </c>
      <c r="H169" s="46">
        <f t="shared" si="23"/>
        <v>0</v>
      </c>
      <c r="I169" s="46">
        <f t="shared" si="23"/>
        <v>0</v>
      </c>
      <c r="J169" s="125" t="e">
        <f t="shared" si="23"/>
        <v>#DIV/0!</v>
      </c>
      <c r="K169" s="47">
        <f t="shared" si="23"/>
        <v>0</v>
      </c>
      <c r="L169" s="90">
        <f t="shared" si="23"/>
        <v>1</v>
      </c>
      <c r="M169" s="58">
        <f t="shared" si="23"/>
        <v>0</v>
      </c>
    </row>
    <row r="170" spans="1:13" ht="16.5" customHeight="1">
      <c r="A170" s="91"/>
      <c r="B170" s="45"/>
      <c r="C170" s="45"/>
      <c r="D170" s="45"/>
      <c r="E170" s="45"/>
      <c r="F170" s="45"/>
      <c r="G170" s="45"/>
      <c r="H170" s="45"/>
      <c r="I170" s="45"/>
      <c r="J170" s="52"/>
      <c r="K170" s="45"/>
      <c r="L170" s="45"/>
      <c r="M170" s="92"/>
    </row>
    <row r="171" spans="1:13" ht="16.5" customHeight="1">
      <c r="A171" s="91"/>
      <c r="B171" s="45" t="s">
        <v>58</v>
      </c>
      <c r="C171" s="45">
        <f>$R$38</f>
        <v>0</v>
      </c>
      <c r="D171" s="45">
        <f>$S$38</f>
        <v>0</v>
      </c>
      <c r="E171" s="45">
        <f>$T$38</f>
        <v>0</v>
      </c>
      <c r="F171" s="45">
        <f>$U$38</f>
        <v>0</v>
      </c>
      <c r="G171" s="45">
        <f>$V$38</f>
        <v>0</v>
      </c>
      <c r="H171" s="45">
        <f>$W$38</f>
        <v>0</v>
      </c>
      <c r="I171" s="45">
        <f>$X$38</f>
        <v>0</v>
      </c>
      <c r="J171" s="52">
        <f>$Y$38</f>
        <v>0</v>
      </c>
      <c r="K171" s="45"/>
      <c r="L171" s="45"/>
      <c r="M171" s="92"/>
    </row>
    <row r="172" spans="1:13" ht="16.5" customHeight="1">
      <c r="A172" s="91"/>
      <c r="B172" s="45" t="s">
        <v>59</v>
      </c>
      <c r="C172" s="45">
        <f>$R$39</f>
        <v>0</v>
      </c>
      <c r="D172" s="45">
        <f>$S$39</f>
        <v>0</v>
      </c>
      <c r="E172" s="45">
        <f>$T$39</f>
        <v>0</v>
      </c>
      <c r="F172" s="45">
        <f>$U$39</f>
        <v>0</v>
      </c>
      <c r="G172" s="45">
        <f>$V$39</f>
        <v>0</v>
      </c>
      <c r="H172" s="45">
        <f>$W$39</f>
        <v>0</v>
      </c>
      <c r="I172" s="45">
        <f>$X$39</f>
        <v>0</v>
      </c>
      <c r="J172" s="52">
        <f>$Y$39</f>
        <v>0</v>
      </c>
      <c r="K172" s="45"/>
      <c r="L172" s="45"/>
      <c r="M172" s="92"/>
    </row>
    <row r="173" spans="1:13" ht="16.5" customHeight="1">
      <c r="A173" s="91"/>
      <c r="B173" s="45" t="s">
        <v>60</v>
      </c>
      <c r="C173" s="45">
        <f>$R$40</f>
        <v>0</v>
      </c>
      <c r="D173" s="45">
        <f>$S$40</f>
        <v>0</v>
      </c>
      <c r="E173" s="45">
        <f>$T$40</f>
        <v>0</v>
      </c>
      <c r="F173" s="45">
        <f>$U$40</f>
        <v>0</v>
      </c>
      <c r="G173" s="45">
        <f>$V$40</f>
        <v>0</v>
      </c>
      <c r="H173" s="45">
        <f>$W$40</f>
        <v>0</v>
      </c>
      <c r="I173" s="45">
        <f>$X$40</f>
        <v>0</v>
      </c>
      <c r="J173" s="52">
        <f>$Y$40</f>
        <v>0</v>
      </c>
      <c r="K173" s="45"/>
      <c r="L173" s="45"/>
      <c r="M173" s="92"/>
    </row>
    <row r="174" spans="1:13" ht="16.5" customHeight="1">
      <c r="A174" s="91"/>
      <c r="B174" s="45" t="s">
        <v>61</v>
      </c>
      <c r="C174" s="45">
        <f>$R$41</f>
        <v>0</v>
      </c>
      <c r="D174" s="45">
        <f>$S$41</f>
        <v>0</v>
      </c>
      <c r="E174" s="45">
        <f>$T$41</f>
        <v>0</v>
      </c>
      <c r="F174" s="45">
        <f>$U$41</f>
        <v>0</v>
      </c>
      <c r="G174" s="45">
        <f>$V$41</f>
        <v>0</v>
      </c>
      <c r="H174" s="45">
        <f>$W$41</f>
        <v>0</v>
      </c>
      <c r="I174" s="45">
        <f>$X$41</f>
        <v>0</v>
      </c>
      <c r="J174" s="52">
        <f>$Y$41</f>
        <v>0</v>
      </c>
      <c r="K174" s="45"/>
      <c r="L174" s="45"/>
      <c r="M174" s="92"/>
    </row>
    <row r="175" spans="1:13" ht="16.5" customHeight="1">
      <c r="A175" s="91"/>
      <c r="B175" s="45" t="s">
        <v>103</v>
      </c>
      <c r="C175" s="45">
        <f>$R$42</f>
        <v>0</v>
      </c>
      <c r="D175" s="45">
        <f>$S$42</f>
        <v>0</v>
      </c>
      <c r="E175" s="45">
        <f>$T$42</f>
        <v>0</v>
      </c>
      <c r="F175" s="45">
        <f>$U$42</f>
        <v>0</v>
      </c>
      <c r="G175" s="45">
        <f>$V$42</f>
        <v>0</v>
      </c>
      <c r="H175" s="45">
        <f>$W$42</f>
        <v>0</v>
      </c>
      <c r="I175" s="45">
        <f>$X$42</f>
        <v>0</v>
      </c>
      <c r="J175" s="52">
        <f>$Y$42</f>
        <v>0</v>
      </c>
      <c r="K175" s="45"/>
      <c r="L175" s="45"/>
      <c r="M175" s="92"/>
    </row>
    <row r="176" spans="1:13" ht="16.5" customHeight="1">
      <c r="A176" s="91"/>
      <c r="B176" s="45" t="s">
        <v>62</v>
      </c>
      <c r="C176" s="45">
        <f>$R$43</f>
        <v>0</v>
      </c>
      <c r="D176" s="45">
        <f>$S$43</f>
        <v>0</v>
      </c>
      <c r="E176" s="45">
        <f>$T$43</f>
        <v>0</v>
      </c>
      <c r="F176" s="45">
        <f>$U$43</f>
        <v>0</v>
      </c>
      <c r="G176" s="45">
        <f>$V$43</f>
        <v>0</v>
      </c>
      <c r="H176" s="45">
        <f>$W$43</f>
        <v>0</v>
      </c>
      <c r="I176" s="45">
        <f>$X$43</f>
        <v>0</v>
      </c>
      <c r="J176" s="96">
        <f>$Y$43</f>
        <v>0</v>
      </c>
      <c r="K176" s="45"/>
      <c r="L176" s="45"/>
      <c r="M176" s="92"/>
    </row>
    <row r="177" spans="1:13" ht="16.5" customHeight="1">
      <c r="A177" s="91"/>
      <c r="B177" s="45" t="s">
        <v>63</v>
      </c>
      <c r="C177" s="45" t="e">
        <f>$R$44</f>
        <v>#DIV/0!</v>
      </c>
      <c r="D177" s="45" t="e">
        <f>$S$44</f>
        <v>#DIV/0!</v>
      </c>
      <c r="E177" s="45" t="e">
        <f>$T$44</f>
        <v>#DIV/0!</v>
      </c>
      <c r="F177" s="45" t="e">
        <f>$U$44</f>
        <v>#DIV/0!</v>
      </c>
      <c r="G177" s="45" t="e">
        <f>$V$44</f>
        <v>#DIV/0!</v>
      </c>
      <c r="H177" s="45" t="e">
        <f>$W$44</f>
        <v>#DIV/0!</v>
      </c>
      <c r="I177" s="94" t="e">
        <f>$X$44</f>
        <v>#DIV/0!</v>
      </c>
      <c r="J177" s="96" t="s">
        <v>97</v>
      </c>
      <c r="K177" s="129"/>
      <c r="L177" s="129"/>
      <c r="M177" s="130"/>
    </row>
    <row r="178" spans="1:13" ht="16.5" customHeight="1" thickBot="1">
      <c r="A178" s="93"/>
      <c r="B178" s="73" t="s">
        <v>64</v>
      </c>
      <c r="C178" s="73" t="e">
        <f>$R$45</f>
        <v>#DIV/0!</v>
      </c>
      <c r="D178" s="73" t="e">
        <f>$S$45</f>
        <v>#DIV/0!</v>
      </c>
      <c r="E178" s="73" t="e">
        <f>$T$45</f>
        <v>#DIV/0!</v>
      </c>
      <c r="F178" s="73" t="e">
        <f>$U$45</f>
        <v>#DIV/0!</v>
      </c>
      <c r="G178" s="73" t="e">
        <f>$V$45</f>
        <v>#DIV/0!</v>
      </c>
      <c r="H178" s="73" t="e">
        <f>$W$45</f>
        <v>#DIV/0!</v>
      </c>
      <c r="I178" s="95" t="e">
        <f>$X$45</f>
        <v>#DIV/0!</v>
      </c>
      <c r="J178" s="97" t="s">
        <v>98</v>
      </c>
      <c r="K178" s="131"/>
      <c r="L178" s="131"/>
      <c r="M178" s="132"/>
    </row>
    <row r="179" spans="1:13" ht="16.5" customHeight="1">
      <c r="A179" s="41"/>
      <c r="C179" s="41"/>
      <c r="D179" s="41"/>
      <c r="E179" s="41"/>
      <c r="F179" s="41"/>
      <c r="G179" s="41"/>
      <c r="H179" s="41"/>
      <c r="I179" s="41"/>
      <c r="K179" s="41"/>
      <c r="L179" s="41"/>
      <c r="M179" s="42"/>
    </row>
    <row r="180" spans="1:13" ht="16.5" customHeight="1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9"/>
    </row>
    <row r="181" spans="1:13" ht="16.5" customHeight="1">
      <c r="A181" s="133" t="str">
        <f>$A$1</f>
        <v>嘉義縣立嘉新國民中學○○下學期第二次期中考</v>
      </c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</row>
    <row r="182" spans="1:13" ht="16.5" customHeight="1" thickBo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2"/>
    </row>
    <row r="183" spans="1:13" ht="16.5" customHeight="1">
      <c r="A183" s="43" t="s">
        <v>0</v>
      </c>
      <c r="B183" s="62" t="s">
        <v>1</v>
      </c>
      <c r="C183" s="62" t="s">
        <v>90</v>
      </c>
      <c r="D183" s="62" t="s">
        <v>91</v>
      </c>
      <c r="E183" s="62" t="s">
        <v>92</v>
      </c>
      <c r="F183" s="62" t="s">
        <v>93</v>
      </c>
      <c r="G183" s="62" t="s">
        <v>94</v>
      </c>
      <c r="H183" s="62" t="s">
        <v>95</v>
      </c>
      <c r="I183" s="62" t="s">
        <v>96</v>
      </c>
      <c r="J183" s="62" t="s">
        <v>72</v>
      </c>
      <c r="K183" s="62" t="s">
        <v>89</v>
      </c>
      <c r="L183" s="62" t="s">
        <v>74</v>
      </c>
      <c r="M183" s="64" t="s">
        <v>73</v>
      </c>
    </row>
    <row r="184" spans="1:13" ht="16.5" customHeight="1">
      <c r="A184" s="91" t="str">
        <f>O15</f>
        <v>13</v>
      </c>
      <c r="B184" s="45">
        <f>P15</f>
        <v>0</v>
      </c>
      <c r="C184" s="46">
        <f>R15</f>
        <v>0</v>
      </c>
      <c r="D184" s="46">
        <f t="shared" ref="D184:M184" si="24">S15</f>
        <v>0</v>
      </c>
      <c r="E184" s="46">
        <f t="shared" si="24"/>
        <v>0</v>
      </c>
      <c r="F184" s="46">
        <f t="shared" si="24"/>
        <v>0</v>
      </c>
      <c r="G184" s="46">
        <f t="shared" si="24"/>
        <v>0</v>
      </c>
      <c r="H184" s="46">
        <f t="shared" si="24"/>
        <v>0</v>
      </c>
      <c r="I184" s="46">
        <f t="shared" si="24"/>
        <v>0</v>
      </c>
      <c r="J184" s="125" t="e">
        <f t="shared" si="24"/>
        <v>#DIV/0!</v>
      </c>
      <c r="K184" s="47">
        <f t="shared" si="24"/>
        <v>0</v>
      </c>
      <c r="L184" s="90">
        <f t="shared" si="24"/>
        <v>1</v>
      </c>
      <c r="M184" s="58">
        <f t="shared" si="24"/>
        <v>0</v>
      </c>
    </row>
    <row r="185" spans="1:13" ht="16.5" customHeight="1">
      <c r="A185" s="91"/>
      <c r="B185" s="45"/>
      <c r="C185" s="45"/>
      <c r="D185" s="45"/>
      <c r="E185" s="45"/>
      <c r="F185" s="45"/>
      <c r="G185" s="45"/>
      <c r="H185" s="45"/>
      <c r="I185" s="45"/>
      <c r="J185" s="52"/>
      <c r="K185" s="45"/>
      <c r="L185" s="45"/>
      <c r="M185" s="92"/>
    </row>
    <row r="186" spans="1:13" ht="16.5" customHeight="1">
      <c r="A186" s="91"/>
      <c r="B186" s="45" t="s">
        <v>58</v>
      </c>
      <c r="C186" s="45">
        <f>$R$38</f>
        <v>0</v>
      </c>
      <c r="D186" s="45">
        <f>$S$38</f>
        <v>0</v>
      </c>
      <c r="E186" s="45">
        <f>$T$38</f>
        <v>0</v>
      </c>
      <c r="F186" s="45">
        <f>$U$38</f>
        <v>0</v>
      </c>
      <c r="G186" s="45">
        <f>$V$38</f>
        <v>0</v>
      </c>
      <c r="H186" s="45">
        <f>$W$38</f>
        <v>0</v>
      </c>
      <c r="I186" s="45">
        <f>$X$38</f>
        <v>0</v>
      </c>
      <c r="J186" s="52">
        <f>$Y$38</f>
        <v>0</v>
      </c>
      <c r="K186" s="45"/>
      <c r="L186" s="45"/>
      <c r="M186" s="92"/>
    </row>
    <row r="187" spans="1:13" ht="16.5" customHeight="1">
      <c r="A187" s="91"/>
      <c r="B187" s="45" t="s">
        <v>59</v>
      </c>
      <c r="C187" s="45">
        <f>$R$39</f>
        <v>0</v>
      </c>
      <c r="D187" s="45">
        <f>$S$39</f>
        <v>0</v>
      </c>
      <c r="E187" s="45">
        <f>$T$39</f>
        <v>0</v>
      </c>
      <c r="F187" s="45">
        <f>$U$39</f>
        <v>0</v>
      </c>
      <c r="G187" s="45">
        <f>$V$39</f>
        <v>0</v>
      </c>
      <c r="H187" s="45">
        <f>$W$39</f>
        <v>0</v>
      </c>
      <c r="I187" s="45">
        <f>$X$39</f>
        <v>0</v>
      </c>
      <c r="J187" s="52">
        <f>$Y$39</f>
        <v>0</v>
      </c>
      <c r="K187" s="45"/>
      <c r="L187" s="45"/>
      <c r="M187" s="92"/>
    </row>
    <row r="188" spans="1:13" ht="16.5" customHeight="1">
      <c r="A188" s="91"/>
      <c r="B188" s="45" t="s">
        <v>60</v>
      </c>
      <c r="C188" s="45">
        <f>$R$40</f>
        <v>0</v>
      </c>
      <c r="D188" s="45">
        <f>$S$40</f>
        <v>0</v>
      </c>
      <c r="E188" s="45">
        <f>$T$40</f>
        <v>0</v>
      </c>
      <c r="F188" s="45">
        <f>$U$40</f>
        <v>0</v>
      </c>
      <c r="G188" s="45">
        <f>$V$40</f>
        <v>0</v>
      </c>
      <c r="H188" s="45">
        <f>$W$40</f>
        <v>0</v>
      </c>
      <c r="I188" s="45">
        <f>$X$40</f>
        <v>0</v>
      </c>
      <c r="J188" s="52">
        <f>$Y$40</f>
        <v>0</v>
      </c>
      <c r="K188" s="45"/>
      <c r="L188" s="45"/>
      <c r="M188" s="92"/>
    </row>
    <row r="189" spans="1:13" ht="16.5" customHeight="1">
      <c r="A189" s="91"/>
      <c r="B189" s="45" t="s">
        <v>61</v>
      </c>
      <c r="C189" s="45">
        <f>$R$41</f>
        <v>0</v>
      </c>
      <c r="D189" s="45">
        <f>$S$41</f>
        <v>0</v>
      </c>
      <c r="E189" s="45">
        <f>$T$41</f>
        <v>0</v>
      </c>
      <c r="F189" s="45">
        <f>$U$41</f>
        <v>0</v>
      </c>
      <c r="G189" s="45">
        <f>$V$41</f>
        <v>0</v>
      </c>
      <c r="H189" s="45">
        <f>$W$41</f>
        <v>0</v>
      </c>
      <c r="I189" s="45">
        <f>$X$41</f>
        <v>0</v>
      </c>
      <c r="J189" s="52">
        <f>$Y$41</f>
        <v>0</v>
      </c>
      <c r="K189" s="45"/>
      <c r="L189" s="45"/>
      <c r="M189" s="92"/>
    </row>
    <row r="190" spans="1:13" ht="16.5" customHeight="1">
      <c r="A190" s="91"/>
      <c r="B190" s="45" t="s">
        <v>103</v>
      </c>
      <c r="C190" s="45">
        <f>$R$42</f>
        <v>0</v>
      </c>
      <c r="D190" s="45">
        <f>$S$42</f>
        <v>0</v>
      </c>
      <c r="E190" s="45">
        <f>$T$42</f>
        <v>0</v>
      </c>
      <c r="F190" s="45">
        <f>$U$42</f>
        <v>0</v>
      </c>
      <c r="G190" s="45">
        <f>$V$42</f>
        <v>0</v>
      </c>
      <c r="H190" s="45">
        <f>$W$42</f>
        <v>0</v>
      </c>
      <c r="I190" s="45">
        <f>$X$42</f>
        <v>0</v>
      </c>
      <c r="J190" s="52">
        <f>$Y$42</f>
        <v>0</v>
      </c>
      <c r="K190" s="45"/>
      <c r="L190" s="45"/>
      <c r="M190" s="92"/>
    </row>
    <row r="191" spans="1:13" ht="16.5" customHeight="1">
      <c r="A191" s="91"/>
      <c r="B191" s="45" t="s">
        <v>62</v>
      </c>
      <c r="C191" s="45">
        <f>$R$43</f>
        <v>0</v>
      </c>
      <c r="D191" s="45">
        <f>$S$43</f>
        <v>0</v>
      </c>
      <c r="E191" s="45">
        <f>$T$43</f>
        <v>0</v>
      </c>
      <c r="F191" s="45">
        <f>$U$43</f>
        <v>0</v>
      </c>
      <c r="G191" s="45">
        <f>$V$43</f>
        <v>0</v>
      </c>
      <c r="H191" s="45">
        <f>$W$43</f>
        <v>0</v>
      </c>
      <c r="I191" s="45">
        <f>$X$43</f>
        <v>0</v>
      </c>
      <c r="J191" s="96">
        <f>$Y$43</f>
        <v>0</v>
      </c>
      <c r="K191" s="45"/>
      <c r="L191" s="45"/>
      <c r="M191" s="92"/>
    </row>
    <row r="192" spans="1:13" ht="16.5" customHeight="1">
      <c r="A192" s="91"/>
      <c r="B192" s="45" t="s">
        <v>63</v>
      </c>
      <c r="C192" s="45" t="e">
        <f>$R$44</f>
        <v>#DIV/0!</v>
      </c>
      <c r="D192" s="45" t="e">
        <f>$S$44</f>
        <v>#DIV/0!</v>
      </c>
      <c r="E192" s="45" t="e">
        <f>$T$44</f>
        <v>#DIV/0!</v>
      </c>
      <c r="F192" s="45" t="e">
        <f>$U$44</f>
        <v>#DIV/0!</v>
      </c>
      <c r="G192" s="45" t="e">
        <f>$V$44</f>
        <v>#DIV/0!</v>
      </c>
      <c r="H192" s="45" t="e">
        <f>$W$44</f>
        <v>#DIV/0!</v>
      </c>
      <c r="I192" s="94" t="e">
        <f>$X$44</f>
        <v>#DIV/0!</v>
      </c>
      <c r="J192" s="96" t="s">
        <v>97</v>
      </c>
      <c r="K192" s="129"/>
      <c r="L192" s="129"/>
      <c r="M192" s="130"/>
    </row>
    <row r="193" spans="1:13" ht="16.5" customHeight="1" thickBot="1">
      <c r="A193" s="93"/>
      <c r="B193" s="73" t="s">
        <v>64</v>
      </c>
      <c r="C193" s="73" t="e">
        <f>$R$45</f>
        <v>#DIV/0!</v>
      </c>
      <c r="D193" s="73" t="e">
        <f>$S$45</f>
        <v>#DIV/0!</v>
      </c>
      <c r="E193" s="73" t="e">
        <f>$T$45</f>
        <v>#DIV/0!</v>
      </c>
      <c r="F193" s="73" t="e">
        <f>$U$45</f>
        <v>#DIV/0!</v>
      </c>
      <c r="G193" s="73" t="e">
        <f>$V$45</f>
        <v>#DIV/0!</v>
      </c>
      <c r="H193" s="73" t="e">
        <f>$W$45</f>
        <v>#DIV/0!</v>
      </c>
      <c r="I193" s="95" t="e">
        <f>$X$45</f>
        <v>#DIV/0!</v>
      </c>
      <c r="J193" s="97" t="s">
        <v>98</v>
      </c>
      <c r="K193" s="131"/>
      <c r="L193" s="131"/>
      <c r="M193" s="132"/>
    </row>
    <row r="194" spans="1:13" ht="16.5" customHeight="1">
      <c r="A194" s="41"/>
      <c r="C194" s="41"/>
      <c r="D194" s="41"/>
      <c r="E194" s="41"/>
      <c r="F194" s="41"/>
      <c r="G194" s="41"/>
      <c r="H194" s="41"/>
      <c r="I194" s="41"/>
      <c r="K194" s="41"/>
      <c r="L194" s="41"/>
      <c r="M194" s="42"/>
    </row>
    <row r="195" spans="1:13" ht="16.5" customHeight="1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9"/>
    </row>
    <row r="196" spans="1:13" ht="16.5" customHeight="1">
      <c r="A196" s="133" t="str">
        <f>$A$1</f>
        <v>嘉義縣立嘉新國民中學○○下學期第二次期中考</v>
      </c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</row>
    <row r="197" spans="1:13" ht="16.5" customHeight="1" thickBo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2"/>
    </row>
    <row r="198" spans="1:13" ht="16.5" customHeight="1">
      <c r="A198" s="43" t="s">
        <v>0</v>
      </c>
      <c r="B198" s="62" t="s">
        <v>1</v>
      </c>
      <c r="C198" s="62" t="s">
        <v>90</v>
      </c>
      <c r="D198" s="62" t="s">
        <v>91</v>
      </c>
      <c r="E198" s="62" t="s">
        <v>92</v>
      </c>
      <c r="F198" s="62" t="s">
        <v>93</v>
      </c>
      <c r="G198" s="62" t="s">
        <v>94</v>
      </c>
      <c r="H198" s="62" t="s">
        <v>95</v>
      </c>
      <c r="I198" s="62" t="s">
        <v>96</v>
      </c>
      <c r="J198" s="62" t="s">
        <v>72</v>
      </c>
      <c r="K198" s="62" t="s">
        <v>89</v>
      </c>
      <c r="L198" s="62" t="s">
        <v>74</v>
      </c>
      <c r="M198" s="64" t="s">
        <v>73</v>
      </c>
    </row>
    <row r="199" spans="1:13" ht="16.5" customHeight="1">
      <c r="A199" s="91" t="str">
        <f>O16</f>
        <v>14</v>
      </c>
      <c r="B199" s="45">
        <f>P16</f>
        <v>0</v>
      </c>
      <c r="C199" s="46">
        <f>R16</f>
        <v>0</v>
      </c>
      <c r="D199" s="46">
        <f t="shared" ref="D199:M199" si="25">S16</f>
        <v>0</v>
      </c>
      <c r="E199" s="46">
        <f t="shared" si="25"/>
        <v>0</v>
      </c>
      <c r="F199" s="46">
        <f t="shared" si="25"/>
        <v>0</v>
      </c>
      <c r="G199" s="46">
        <f t="shared" si="25"/>
        <v>0</v>
      </c>
      <c r="H199" s="46">
        <f t="shared" si="25"/>
        <v>0</v>
      </c>
      <c r="I199" s="46">
        <f t="shared" si="25"/>
        <v>0</v>
      </c>
      <c r="J199" s="125" t="e">
        <f t="shared" si="25"/>
        <v>#DIV/0!</v>
      </c>
      <c r="K199" s="47">
        <f t="shared" si="25"/>
        <v>0</v>
      </c>
      <c r="L199" s="90">
        <f t="shared" si="25"/>
        <v>1</v>
      </c>
      <c r="M199" s="58">
        <f t="shared" si="25"/>
        <v>0</v>
      </c>
    </row>
    <row r="200" spans="1:13" ht="16.5" customHeight="1">
      <c r="A200" s="91"/>
      <c r="B200" s="45"/>
      <c r="C200" s="45"/>
      <c r="D200" s="45"/>
      <c r="E200" s="45"/>
      <c r="F200" s="45"/>
      <c r="G200" s="45"/>
      <c r="H200" s="45"/>
      <c r="I200" s="45"/>
      <c r="J200" s="52"/>
      <c r="K200" s="45"/>
      <c r="L200" s="45"/>
      <c r="M200" s="92"/>
    </row>
    <row r="201" spans="1:13" ht="16.5" customHeight="1">
      <c r="A201" s="91"/>
      <c r="B201" s="45" t="s">
        <v>58</v>
      </c>
      <c r="C201" s="45">
        <f>$R$38</f>
        <v>0</v>
      </c>
      <c r="D201" s="45">
        <f>$S$38</f>
        <v>0</v>
      </c>
      <c r="E201" s="45">
        <f>$T$38</f>
        <v>0</v>
      </c>
      <c r="F201" s="45">
        <f>$U$38</f>
        <v>0</v>
      </c>
      <c r="G201" s="45">
        <f>$V$38</f>
        <v>0</v>
      </c>
      <c r="H201" s="45">
        <f>$W$38</f>
        <v>0</v>
      </c>
      <c r="I201" s="45">
        <f>$X$38</f>
        <v>0</v>
      </c>
      <c r="J201" s="52">
        <f>$Y$38</f>
        <v>0</v>
      </c>
      <c r="K201" s="45"/>
      <c r="L201" s="45"/>
      <c r="M201" s="92"/>
    </row>
    <row r="202" spans="1:13" ht="16.5" customHeight="1">
      <c r="A202" s="91"/>
      <c r="B202" s="45" t="s">
        <v>59</v>
      </c>
      <c r="C202" s="45">
        <f>$R$39</f>
        <v>0</v>
      </c>
      <c r="D202" s="45">
        <f>$S$39</f>
        <v>0</v>
      </c>
      <c r="E202" s="45">
        <f>$T$39</f>
        <v>0</v>
      </c>
      <c r="F202" s="45">
        <f>$U$39</f>
        <v>0</v>
      </c>
      <c r="G202" s="45">
        <f>$V$39</f>
        <v>0</v>
      </c>
      <c r="H202" s="45">
        <f>$W$39</f>
        <v>0</v>
      </c>
      <c r="I202" s="45">
        <f>$X$39</f>
        <v>0</v>
      </c>
      <c r="J202" s="52">
        <f>$Y$39</f>
        <v>0</v>
      </c>
      <c r="K202" s="45"/>
      <c r="L202" s="45"/>
      <c r="M202" s="92"/>
    </row>
    <row r="203" spans="1:13" ht="16.5" customHeight="1">
      <c r="A203" s="91"/>
      <c r="B203" s="45" t="s">
        <v>60</v>
      </c>
      <c r="C203" s="45">
        <f>$R$40</f>
        <v>0</v>
      </c>
      <c r="D203" s="45">
        <f>$S$40</f>
        <v>0</v>
      </c>
      <c r="E203" s="45">
        <f>$T$40</f>
        <v>0</v>
      </c>
      <c r="F203" s="45">
        <f>$U$40</f>
        <v>0</v>
      </c>
      <c r="G203" s="45">
        <f>$V$40</f>
        <v>0</v>
      </c>
      <c r="H203" s="45">
        <f>$W$40</f>
        <v>0</v>
      </c>
      <c r="I203" s="45">
        <f>$X$40</f>
        <v>0</v>
      </c>
      <c r="J203" s="52">
        <f>$Y$40</f>
        <v>0</v>
      </c>
      <c r="K203" s="45"/>
      <c r="L203" s="45"/>
      <c r="M203" s="92"/>
    </row>
    <row r="204" spans="1:13" ht="16.5" customHeight="1">
      <c r="A204" s="91"/>
      <c r="B204" s="45" t="s">
        <v>61</v>
      </c>
      <c r="C204" s="45">
        <f>$R$41</f>
        <v>0</v>
      </c>
      <c r="D204" s="45">
        <f>$S$41</f>
        <v>0</v>
      </c>
      <c r="E204" s="45">
        <f>$T$41</f>
        <v>0</v>
      </c>
      <c r="F204" s="45">
        <f>$U$41</f>
        <v>0</v>
      </c>
      <c r="G204" s="45">
        <f>$V$41</f>
        <v>0</v>
      </c>
      <c r="H204" s="45">
        <f>$W$41</f>
        <v>0</v>
      </c>
      <c r="I204" s="45">
        <f>$X$41</f>
        <v>0</v>
      </c>
      <c r="J204" s="52">
        <f>$Y$41</f>
        <v>0</v>
      </c>
      <c r="K204" s="45"/>
      <c r="L204" s="45"/>
      <c r="M204" s="92"/>
    </row>
    <row r="205" spans="1:13" ht="16.5" customHeight="1">
      <c r="A205" s="91"/>
      <c r="B205" s="45" t="s">
        <v>103</v>
      </c>
      <c r="C205" s="45">
        <f>$R$42</f>
        <v>0</v>
      </c>
      <c r="D205" s="45">
        <f>$S$42</f>
        <v>0</v>
      </c>
      <c r="E205" s="45">
        <f>$T$42</f>
        <v>0</v>
      </c>
      <c r="F205" s="45">
        <f>$U$42</f>
        <v>0</v>
      </c>
      <c r="G205" s="45">
        <f>$V$42</f>
        <v>0</v>
      </c>
      <c r="H205" s="45">
        <f>$W$42</f>
        <v>0</v>
      </c>
      <c r="I205" s="45">
        <f>$X$42</f>
        <v>0</v>
      </c>
      <c r="J205" s="52">
        <f>$Y$42</f>
        <v>0</v>
      </c>
      <c r="K205" s="45"/>
      <c r="L205" s="45"/>
      <c r="M205" s="92"/>
    </row>
    <row r="206" spans="1:13" ht="16.5" customHeight="1">
      <c r="A206" s="91"/>
      <c r="B206" s="45" t="s">
        <v>62</v>
      </c>
      <c r="C206" s="45">
        <f>$R$43</f>
        <v>0</v>
      </c>
      <c r="D206" s="45">
        <f>$S$43</f>
        <v>0</v>
      </c>
      <c r="E206" s="45">
        <f>$T$43</f>
        <v>0</v>
      </c>
      <c r="F206" s="45">
        <f>$U$43</f>
        <v>0</v>
      </c>
      <c r="G206" s="45">
        <f>$V$43</f>
        <v>0</v>
      </c>
      <c r="H206" s="45">
        <f>$W$43</f>
        <v>0</v>
      </c>
      <c r="I206" s="45">
        <f>$X$43</f>
        <v>0</v>
      </c>
      <c r="J206" s="96">
        <f>$Y$43</f>
        <v>0</v>
      </c>
      <c r="K206" s="45"/>
      <c r="L206" s="45"/>
      <c r="M206" s="92"/>
    </row>
    <row r="207" spans="1:13" ht="16.5" customHeight="1">
      <c r="A207" s="91"/>
      <c r="B207" s="45" t="s">
        <v>63</v>
      </c>
      <c r="C207" s="45" t="e">
        <f>$R$44</f>
        <v>#DIV/0!</v>
      </c>
      <c r="D207" s="45" t="e">
        <f>$S$44</f>
        <v>#DIV/0!</v>
      </c>
      <c r="E207" s="45" t="e">
        <f>$T$44</f>
        <v>#DIV/0!</v>
      </c>
      <c r="F207" s="45" t="e">
        <f>$U$44</f>
        <v>#DIV/0!</v>
      </c>
      <c r="G207" s="45" t="e">
        <f>$V$44</f>
        <v>#DIV/0!</v>
      </c>
      <c r="H207" s="45" t="e">
        <f>$W$44</f>
        <v>#DIV/0!</v>
      </c>
      <c r="I207" s="94" t="e">
        <f>$X$44</f>
        <v>#DIV/0!</v>
      </c>
      <c r="J207" s="96" t="s">
        <v>97</v>
      </c>
      <c r="K207" s="129"/>
      <c r="L207" s="129"/>
      <c r="M207" s="130"/>
    </row>
    <row r="208" spans="1:13" ht="16.5" customHeight="1" thickBot="1">
      <c r="A208" s="93"/>
      <c r="B208" s="73" t="s">
        <v>64</v>
      </c>
      <c r="C208" s="73" t="e">
        <f>$R$45</f>
        <v>#DIV/0!</v>
      </c>
      <c r="D208" s="73" t="e">
        <f>$S$45</f>
        <v>#DIV/0!</v>
      </c>
      <c r="E208" s="73" t="e">
        <f>$T$45</f>
        <v>#DIV/0!</v>
      </c>
      <c r="F208" s="73" t="e">
        <f>$U$45</f>
        <v>#DIV/0!</v>
      </c>
      <c r="G208" s="73" t="e">
        <f>$V$45</f>
        <v>#DIV/0!</v>
      </c>
      <c r="H208" s="73" t="e">
        <f>$W$45</f>
        <v>#DIV/0!</v>
      </c>
      <c r="I208" s="95" t="e">
        <f>$X$45</f>
        <v>#DIV/0!</v>
      </c>
      <c r="J208" s="97" t="s">
        <v>98</v>
      </c>
      <c r="K208" s="131"/>
      <c r="L208" s="131"/>
      <c r="M208" s="132"/>
    </row>
    <row r="209" spans="1:13" ht="16.5" customHeight="1">
      <c r="A209" s="41"/>
      <c r="C209" s="41"/>
      <c r="D209" s="41"/>
      <c r="E209" s="41"/>
      <c r="F209" s="41"/>
      <c r="G209" s="41"/>
      <c r="H209" s="41"/>
      <c r="I209" s="41"/>
      <c r="K209" s="41"/>
      <c r="L209" s="41"/>
      <c r="M209" s="42"/>
    </row>
    <row r="210" spans="1:13" ht="16.5" customHeight="1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9"/>
    </row>
    <row r="211" spans="1:13" ht="16.5" customHeight="1">
      <c r="A211" s="133" t="str">
        <f>$A$1</f>
        <v>嘉義縣立嘉新國民中學○○下學期第二次期中考</v>
      </c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</row>
    <row r="212" spans="1:13" ht="16.5" customHeight="1" thickBo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2"/>
    </row>
    <row r="213" spans="1:13" ht="16.5" customHeight="1">
      <c r="A213" s="43" t="s">
        <v>0</v>
      </c>
      <c r="B213" s="62" t="s">
        <v>1</v>
      </c>
      <c r="C213" s="62" t="s">
        <v>90</v>
      </c>
      <c r="D213" s="62" t="s">
        <v>91</v>
      </c>
      <c r="E213" s="62" t="s">
        <v>92</v>
      </c>
      <c r="F213" s="62" t="s">
        <v>93</v>
      </c>
      <c r="G213" s="62" t="s">
        <v>94</v>
      </c>
      <c r="H213" s="62" t="s">
        <v>95</v>
      </c>
      <c r="I213" s="62" t="s">
        <v>96</v>
      </c>
      <c r="J213" s="62" t="s">
        <v>72</v>
      </c>
      <c r="K213" s="62" t="s">
        <v>89</v>
      </c>
      <c r="L213" s="62" t="s">
        <v>74</v>
      </c>
      <c r="M213" s="64" t="s">
        <v>73</v>
      </c>
    </row>
    <row r="214" spans="1:13" ht="16.5" customHeight="1">
      <c r="A214" s="91" t="str">
        <f>O17</f>
        <v>15</v>
      </c>
      <c r="B214" s="45">
        <f>P17</f>
        <v>0</v>
      </c>
      <c r="C214" s="46">
        <f>R17</f>
        <v>0</v>
      </c>
      <c r="D214" s="46">
        <f t="shared" ref="D214:M214" si="26">S17</f>
        <v>0</v>
      </c>
      <c r="E214" s="46">
        <f t="shared" si="26"/>
        <v>0</v>
      </c>
      <c r="F214" s="46">
        <f t="shared" si="26"/>
        <v>0</v>
      </c>
      <c r="G214" s="46">
        <f t="shared" si="26"/>
        <v>0</v>
      </c>
      <c r="H214" s="46">
        <f t="shared" si="26"/>
        <v>0</v>
      </c>
      <c r="I214" s="46">
        <f t="shared" si="26"/>
        <v>0</v>
      </c>
      <c r="J214" s="125" t="e">
        <f t="shared" si="26"/>
        <v>#DIV/0!</v>
      </c>
      <c r="K214" s="47">
        <f t="shared" si="26"/>
        <v>0</v>
      </c>
      <c r="L214" s="90">
        <f t="shared" si="26"/>
        <v>1</v>
      </c>
      <c r="M214" s="58">
        <f t="shared" si="26"/>
        <v>0</v>
      </c>
    </row>
    <row r="215" spans="1:13" ht="16.5" customHeight="1">
      <c r="A215" s="91"/>
      <c r="B215" s="45"/>
      <c r="C215" s="45"/>
      <c r="D215" s="45"/>
      <c r="E215" s="45"/>
      <c r="F215" s="45"/>
      <c r="G215" s="45"/>
      <c r="H215" s="45"/>
      <c r="I215" s="45"/>
      <c r="J215" s="52"/>
      <c r="K215" s="45"/>
      <c r="L215" s="45"/>
      <c r="M215" s="92"/>
    </row>
    <row r="216" spans="1:13" ht="16.5" customHeight="1">
      <c r="A216" s="91"/>
      <c r="B216" s="45" t="s">
        <v>58</v>
      </c>
      <c r="C216" s="45">
        <f>$R$38</f>
        <v>0</v>
      </c>
      <c r="D216" s="45">
        <f>$S$38</f>
        <v>0</v>
      </c>
      <c r="E216" s="45">
        <f>$T$38</f>
        <v>0</v>
      </c>
      <c r="F216" s="45">
        <f>$U$38</f>
        <v>0</v>
      </c>
      <c r="G216" s="45">
        <f>$V$38</f>
        <v>0</v>
      </c>
      <c r="H216" s="45">
        <f>$W$38</f>
        <v>0</v>
      </c>
      <c r="I216" s="45">
        <f>$X$38</f>
        <v>0</v>
      </c>
      <c r="J216" s="52">
        <f>$Y$38</f>
        <v>0</v>
      </c>
      <c r="K216" s="45"/>
      <c r="L216" s="45"/>
      <c r="M216" s="92"/>
    </row>
    <row r="217" spans="1:13" ht="16.5" customHeight="1">
      <c r="A217" s="91"/>
      <c r="B217" s="45" t="s">
        <v>59</v>
      </c>
      <c r="C217" s="45">
        <f>$R$39</f>
        <v>0</v>
      </c>
      <c r="D217" s="45">
        <f>$S$39</f>
        <v>0</v>
      </c>
      <c r="E217" s="45">
        <f>$T$39</f>
        <v>0</v>
      </c>
      <c r="F217" s="45">
        <f>$U$39</f>
        <v>0</v>
      </c>
      <c r="G217" s="45">
        <f>$V$39</f>
        <v>0</v>
      </c>
      <c r="H217" s="45">
        <f>$W$39</f>
        <v>0</v>
      </c>
      <c r="I217" s="45">
        <f>$X$39</f>
        <v>0</v>
      </c>
      <c r="J217" s="52">
        <f>$Y$39</f>
        <v>0</v>
      </c>
      <c r="K217" s="45"/>
      <c r="L217" s="45"/>
      <c r="M217" s="92"/>
    </row>
    <row r="218" spans="1:13" ht="16.5" customHeight="1">
      <c r="A218" s="91"/>
      <c r="B218" s="45" t="s">
        <v>60</v>
      </c>
      <c r="C218" s="45">
        <f>$R$40</f>
        <v>0</v>
      </c>
      <c r="D218" s="45">
        <f>$S$40</f>
        <v>0</v>
      </c>
      <c r="E218" s="45">
        <f>$T$40</f>
        <v>0</v>
      </c>
      <c r="F218" s="45">
        <f>$U$40</f>
        <v>0</v>
      </c>
      <c r="G218" s="45">
        <f>$V$40</f>
        <v>0</v>
      </c>
      <c r="H218" s="45">
        <f>$W$40</f>
        <v>0</v>
      </c>
      <c r="I218" s="45">
        <f>$X$40</f>
        <v>0</v>
      </c>
      <c r="J218" s="52">
        <f>$Y$40</f>
        <v>0</v>
      </c>
      <c r="K218" s="45"/>
      <c r="L218" s="45"/>
      <c r="M218" s="92"/>
    </row>
    <row r="219" spans="1:13" ht="16.5" customHeight="1">
      <c r="A219" s="91"/>
      <c r="B219" s="45" t="s">
        <v>61</v>
      </c>
      <c r="C219" s="45">
        <f>$R$41</f>
        <v>0</v>
      </c>
      <c r="D219" s="45">
        <f>$S$41</f>
        <v>0</v>
      </c>
      <c r="E219" s="45">
        <f>$T$41</f>
        <v>0</v>
      </c>
      <c r="F219" s="45">
        <f>$U$41</f>
        <v>0</v>
      </c>
      <c r="G219" s="45">
        <f>$V$41</f>
        <v>0</v>
      </c>
      <c r="H219" s="45">
        <f>$W$41</f>
        <v>0</v>
      </c>
      <c r="I219" s="45">
        <f>$X$41</f>
        <v>0</v>
      </c>
      <c r="J219" s="52">
        <f>$Y$41</f>
        <v>0</v>
      </c>
      <c r="K219" s="45"/>
      <c r="L219" s="45"/>
      <c r="M219" s="92"/>
    </row>
    <row r="220" spans="1:13" ht="16.5" customHeight="1">
      <c r="A220" s="91"/>
      <c r="B220" s="45" t="s">
        <v>103</v>
      </c>
      <c r="C220" s="45">
        <f>$R$42</f>
        <v>0</v>
      </c>
      <c r="D220" s="45">
        <f>$S$42</f>
        <v>0</v>
      </c>
      <c r="E220" s="45">
        <f>$T$42</f>
        <v>0</v>
      </c>
      <c r="F220" s="45">
        <f>$U$42</f>
        <v>0</v>
      </c>
      <c r="G220" s="45">
        <f>$V$42</f>
        <v>0</v>
      </c>
      <c r="H220" s="45">
        <f>$W$42</f>
        <v>0</v>
      </c>
      <c r="I220" s="45">
        <f>$X$42</f>
        <v>0</v>
      </c>
      <c r="J220" s="52">
        <f>$Y$42</f>
        <v>0</v>
      </c>
      <c r="K220" s="45"/>
      <c r="L220" s="45"/>
      <c r="M220" s="92"/>
    </row>
    <row r="221" spans="1:13" ht="16.5" customHeight="1">
      <c r="A221" s="91"/>
      <c r="B221" s="45" t="s">
        <v>62</v>
      </c>
      <c r="C221" s="45">
        <f>$R$43</f>
        <v>0</v>
      </c>
      <c r="D221" s="45">
        <f>$S$43</f>
        <v>0</v>
      </c>
      <c r="E221" s="45">
        <f>$T$43</f>
        <v>0</v>
      </c>
      <c r="F221" s="45">
        <f>$U$43</f>
        <v>0</v>
      </c>
      <c r="G221" s="45">
        <f>$V$43</f>
        <v>0</v>
      </c>
      <c r="H221" s="45">
        <f>$W$43</f>
        <v>0</v>
      </c>
      <c r="I221" s="45">
        <f>$X$43</f>
        <v>0</v>
      </c>
      <c r="J221" s="96">
        <f>$Y$43</f>
        <v>0</v>
      </c>
      <c r="K221" s="45"/>
      <c r="L221" s="45"/>
      <c r="M221" s="92"/>
    </row>
    <row r="222" spans="1:13" ht="16.5" customHeight="1">
      <c r="A222" s="91"/>
      <c r="B222" s="45" t="s">
        <v>63</v>
      </c>
      <c r="C222" s="45" t="e">
        <f>$R$44</f>
        <v>#DIV/0!</v>
      </c>
      <c r="D222" s="45" t="e">
        <f>$S$44</f>
        <v>#DIV/0!</v>
      </c>
      <c r="E222" s="45" t="e">
        <f>$T$44</f>
        <v>#DIV/0!</v>
      </c>
      <c r="F222" s="45" t="e">
        <f>$U$44</f>
        <v>#DIV/0!</v>
      </c>
      <c r="G222" s="45" t="e">
        <f>$V$44</f>
        <v>#DIV/0!</v>
      </c>
      <c r="H222" s="45" t="e">
        <f>$W$44</f>
        <v>#DIV/0!</v>
      </c>
      <c r="I222" s="94" t="e">
        <f>$X$44</f>
        <v>#DIV/0!</v>
      </c>
      <c r="J222" s="96" t="s">
        <v>97</v>
      </c>
      <c r="K222" s="129"/>
      <c r="L222" s="129"/>
      <c r="M222" s="130"/>
    </row>
    <row r="223" spans="1:13" ht="16.5" customHeight="1" thickBot="1">
      <c r="A223" s="93"/>
      <c r="B223" s="73" t="s">
        <v>64</v>
      </c>
      <c r="C223" s="73" t="e">
        <f>$R$45</f>
        <v>#DIV/0!</v>
      </c>
      <c r="D223" s="73" t="e">
        <f>$S$45</f>
        <v>#DIV/0!</v>
      </c>
      <c r="E223" s="73" t="e">
        <f>$T$45</f>
        <v>#DIV/0!</v>
      </c>
      <c r="F223" s="73" t="e">
        <f>$U$45</f>
        <v>#DIV/0!</v>
      </c>
      <c r="G223" s="73" t="e">
        <f>$V$45</f>
        <v>#DIV/0!</v>
      </c>
      <c r="H223" s="73" t="e">
        <f>$W$45</f>
        <v>#DIV/0!</v>
      </c>
      <c r="I223" s="95" t="e">
        <f>$X$45</f>
        <v>#DIV/0!</v>
      </c>
      <c r="J223" s="97" t="s">
        <v>98</v>
      </c>
      <c r="K223" s="131"/>
      <c r="L223" s="131"/>
      <c r="M223" s="132"/>
    </row>
    <row r="224" spans="1:13" ht="16.5" customHeight="1">
      <c r="A224" s="41"/>
      <c r="C224" s="41"/>
      <c r="D224" s="41"/>
      <c r="E224" s="41"/>
      <c r="F224" s="41"/>
      <c r="G224" s="41"/>
      <c r="H224" s="41"/>
      <c r="I224" s="41"/>
      <c r="K224" s="41"/>
      <c r="L224" s="41"/>
      <c r="M224" s="42"/>
    </row>
    <row r="225" spans="1:13" ht="16.5" customHeight="1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9"/>
    </row>
    <row r="226" spans="1:13" ht="16.5" customHeight="1">
      <c r="A226" s="133" t="str">
        <f>$A$1</f>
        <v>嘉義縣立嘉新國民中學○○下學期第二次期中考</v>
      </c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</row>
    <row r="227" spans="1:13" ht="16.5" customHeight="1" thickBo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2"/>
    </row>
    <row r="228" spans="1:13" ht="16.5" customHeight="1">
      <c r="A228" s="43" t="s">
        <v>0</v>
      </c>
      <c r="B228" s="62" t="s">
        <v>1</v>
      </c>
      <c r="C228" s="62" t="s">
        <v>90</v>
      </c>
      <c r="D228" s="62" t="s">
        <v>91</v>
      </c>
      <c r="E228" s="62" t="s">
        <v>92</v>
      </c>
      <c r="F228" s="62" t="s">
        <v>93</v>
      </c>
      <c r="G228" s="62" t="s">
        <v>94</v>
      </c>
      <c r="H228" s="62" t="s">
        <v>95</v>
      </c>
      <c r="I228" s="62" t="s">
        <v>96</v>
      </c>
      <c r="J228" s="62" t="s">
        <v>72</v>
      </c>
      <c r="K228" s="62" t="s">
        <v>89</v>
      </c>
      <c r="L228" s="62" t="s">
        <v>74</v>
      </c>
      <c r="M228" s="64" t="s">
        <v>73</v>
      </c>
    </row>
    <row r="229" spans="1:13" ht="16.5" customHeight="1">
      <c r="A229" s="91" t="str">
        <f>O18</f>
        <v>16</v>
      </c>
      <c r="B229" s="45">
        <f>P18</f>
        <v>0</v>
      </c>
      <c r="C229" s="46">
        <f>R18</f>
        <v>0</v>
      </c>
      <c r="D229" s="46">
        <f t="shared" ref="D229:M229" si="27">S18</f>
        <v>0</v>
      </c>
      <c r="E229" s="46">
        <f t="shared" si="27"/>
        <v>0</v>
      </c>
      <c r="F229" s="46">
        <f t="shared" si="27"/>
        <v>0</v>
      </c>
      <c r="G229" s="46">
        <f t="shared" si="27"/>
        <v>0</v>
      </c>
      <c r="H229" s="46">
        <f t="shared" si="27"/>
        <v>0</v>
      </c>
      <c r="I229" s="46">
        <f t="shared" si="27"/>
        <v>0</v>
      </c>
      <c r="J229" s="125" t="e">
        <f t="shared" si="27"/>
        <v>#DIV/0!</v>
      </c>
      <c r="K229" s="47">
        <f t="shared" si="27"/>
        <v>0</v>
      </c>
      <c r="L229" s="90">
        <f t="shared" si="27"/>
        <v>1</v>
      </c>
      <c r="M229" s="58">
        <f t="shared" si="27"/>
        <v>0</v>
      </c>
    </row>
    <row r="230" spans="1:13" ht="16.5" customHeight="1">
      <c r="A230" s="91"/>
      <c r="B230" s="45"/>
      <c r="C230" s="45"/>
      <c r="D230" s="45"/>
      <c r="E230" s="45"/>
      <c r="F230" s="45"/>
      <c r="G230" s="45"/>
      <c r="H230" s="45"/>
      <c r="I230" s="45"/>
      <c r="J230" s="52"/>
      <c r="K230" s="45"/>
      <c r="L230" s="45"/>
      <c r="M230" s="92"/>
    </row>
    <row r="231" spans="1:13" ht="16.5" customHeight="1">
      <c r="A231" s="91"/>
      <c r="B231" s="45" t="s">
        <v>58</v>
      </c>
      <c r="C231" s="45">
        <f>$R$38</f>
        <v>0</v>
      </c>
      <c r="D231" s="45">
        <f>$S$38</f>
        <v>0</v>
      </c>
      <c r="E231" s="45">
        <f>$T$38</f>
        <v>0</v>
      </c>
      <c r="F231" s="45">
        <f>$U$38</f>
        <v>0</v>
      </c>
      <c r="G231" s="45">
        <f>$V$38</f>
        <v>0</v>
      </c>
      <c r="H231" s="45">
        <f>$W$38</f>
        <v>0</v>
      </c>
      <c r="I231" s="45">
        <f>$X$38</f>
        <v>0</v>
      </c>
      <c r="J231" s="52">
        <f>$Y$38</f>
        <v>0</v>
      </c>
      <c r="K231" s="45"/>
      <c r="L231" s="45"/>
      <c r="M231" s="92"/>
    </row>
    <row r="232" spans="1:13" ht="16.5" customHeight="1">
      <c r="A232" s="91"/>
      <c r="B232" s="45" t="s">
        <v>59</v>
      </c>
      <c r="C232" s="45">
        <f>$R$39</f>
        <v>0</v>
      </c>
      <c r="D232" s="45">
        <f>$S$39</f>
        <v>0</v>
      </c>
      <c r="E232" s="45">
        <f>$T$39</f>
        <v>0</v>
      </c>
      <c r="F232" s="45">
        <f>$U$39</f>
        <v>0</v>
      </c>
      <c r="G232" s="45">
        <f>$V$39</f>
        <v>0</v>
      </c>
      <c r="H232" s="45">
        <f>$W$39</f>
        <v>0</v>
      </c>
      <c r="I232" s="45">
        <f>$X$39</f>
        <v>0</v>
      </c>
      <c r="J232" s="52">
        <f>$Y$39</f>
        <v>0</v>
      </c>
      <c r="K232" s="45"/>
      <c r="L232" s="45"/>
      <c r="M232" s="92"/>
    </row>
    <row r="233" spans="1:13" ht="16.5" customHeight="1">
      <c r="A233" s="91"/>
      <c r="B233" s="45" t="s">
        <v>60</v>
      </c>
      <c r="C233" s="45">
        <f>$R$40</f>
        <v>0</v>
      </c>
      <c r="D233" s="45">
        <f>$S$40</f>
        <v>0</v>
      </c>
      <c r="E233" s="45">
        <f>$T$40</f>
        <v>0</v>
      </c>
      <c r="F233" s="45">
        <f>$U$40</f>
        <v>0</v>
      </c>
      <c r="G233" s="45">
        <f>$V$40</f>
        <v>0</v>
      </c>
      <c r="H233" s="45">
        <f>$W$40</f>
        <v>0</v>
      </c>
      <c r="I233" s="45">
        <f>$X$40</f>
        <v>0</v>
      </c>
      <c r="J233" s="52">
        <f>$Y$40</f>
        <v>0</v>
      </c>
      <c r="K233" s="45"/>
      <c r="L233" s="45"/>
      <c r="M233" s="92"/>
    </row>
    <row r="234" spans="1:13" ht="16.5" customHeight="1">
      <c r="A234" s="91"/>
      <c r="B234" s="45" t="s">
        <v>61</v>
      </c>
      <c r="C234" s="45">
        <f>$R$41</f>
        <v>0</v>
      </c>
      <c r="D234" s="45">
        <f>$S$41</f>
        <v>0</v>
      </c>
      <c r="E234" s="45">
        <f>$T$41</f>
        <v>0</v>
      </c>
      <c r="F234" s="45">
        <f>$U$41</f>
        <v>0</v>
      </c>
      <c r="G234" s="45">
        <f>$V$41</f>
        <v>0</v>
      </c>
      <c r="H234" s="45">
        <f>$W$41</f>
        <v>0</v>
      </c>
      <c r="I234" s="45">
        <f>$X$41</f>
        <v>0</v>
      </c>
      <c r="J234" s="52">
        <f>$Y$41</f>
        <v>0</v>
      </c>
      <c r="K234" s="45"/>
      <c r="L234" s="45"/>
      <c r="M234" s="92"/>
    </row>
    <row r="235" spans="1:13" ht="16.5" customHeight="1">
      <c r="A235" s="91"/>
      <c r="B235" s="45" t="s">
        <v>103</v>
      </c>
      <c r="C235" s="45">
        <f>$R$42</f>
        <v>0</v>
      </c>
      <c r="D235" s="45">
        <f>$S$42</f>
        <v>0</v>
      </c>
      <c r="E235" s="45">
        <f>$T$42</f>
        <v>0</v>
      </c>
      <c r="F235" s="45">
        <f>$U$42</f>
        <v>0</v>
      </c>
      <c r="G235" s="45">
        <f>$V$42</f>
        <v>0</v>
      </c>
      <c r="H235" s="45">
        <f>$W$42</f>
        <v>0</v>
      </c>
      <c r="I235" s="45">
        <f>$X$42</f>
        <v>0</v>
      </c>
      <c r="J235" s="52">
        <f>$Y$42</f>
        <v>0</v>
      </c>
      <c r="K235" s="45"/>
      <c r="L235" s="45"/>
      <c r="M235" s="92"/>
    </row>
    <row r="236" spans="1:13" ht="16.5" customHeight="1">
      <c r="A236" s="91"/>
      <c r="B236" s="45" t="s">
        <v>62</v>
      </c>
      <c r="C236" s="45">
        <f>$R$43</f>
        <v>0</v>
      </c>
      <c r="D236" s="45">
        <f>$S$43</f>
        <v>0</v>
      </c>
      <c r="E236" s="45">
        <f>$T$43</f>
        <v>0</v>
      </c>
      <c r="F236" s="45">
        <f>$U$43</f>
        <v>0</v>
      </c>
      <c r="G236" s="45">
        <f>$V$43</f>
        <v>0</v>
      </c>
      <c r="H236" s="45">
        <f>$W$43</f>
        <v>0</v>
      </c>
      <c r="I236" s="45">
        <f>$X$43</f>
        <v>0</v>
      </c>
      <c r="J236" s="96">
        <f>$Y$43</f>
        <v>0</v>
      </c>
      <c r="K236" s="45"/>
      <c r="L236" s="45"/>
      <c r="M236" s="92"/>
    </row>
    <row r="237" spans="1:13" ht="16.5" customHeight="1">
      <c r="A237" s="91"/>
      <c r="B237" s="45" t="s">
        <v>63</v>
      </c>
      <c r="C237" s="45" t="e">
        <f>$R$44</f>
        <v>#DIV/0!</v>
      </c>
      <c r="D237" s="45" t="e">
        <f>$S$44</f>
        <v>#DIV/0!</v>
      </c>
      <c r="E237" s="45" t="e">
        <f>$T$44</f>
        <v>#DIV/0!</v>
      </c>
      <c r="F237" s="45" t="e">
        <f>$U$44</f>
        <v>#DIV/0!</v>
      </c>
      <c r="G237" s="45" t="e">
        <f>$V$44</f>
        <v>#DIV/0!</v>
      </c>
      <c r="H237" s="45" t="e">
        <f>$W$44</f>
        <v>#DIV/0!</v>
      </c>
      <c r="I237" s="94" t="e">
        <f>$X$44</f>
        <v>#DIV/0!</v>
      </c>
      <c r="J237" s="96" t="s">
        <v>97</v>
      </c>
      <c r="K237" s="129"/>
      <c r="L237" s="129"/>
      <c r="M237" s="130"/>
    </row>
    <row r="238" spans="1:13" ht="16.5" customHeight="1" thickBot="1">
      <c r="A238" s="93"/>
      <c r="B238" s="73" t="s">
        <v>64</v>
      </c>
      <c r="C238" s="73" t="e">
        <f>$R$45</f>
        <v>#DIV/0!</v>
      </c>
      <c r="D238" s="73" t="e">
        <f>$S$45</f>
        <v>#DIV/0!</v>
      </c>
      <c r="E238" s="73" t="e">
        <f>$T$45</f>
        <v>#DIV/0!</v>
      </c>
      <c r="F238" s="73" t="e">
        <f>$U$45</f>
        <v>#DIV/0!</v>
      </c>
      <c r="G238" s="73" t="e">
        <f>$V$45</f>
        <v>#DIV/0!</v>
      </c>
      <c r="H238" s="73" t="e">
        <f>$W$45</f>
        <v>#DIV/0!</v>
      </c>
      <c r="I238" s="95" t="e">
        <f>$X$45</f>
        <v>#DIV/0!</v>
      </c>
      <c r="J238" s="97" t="s">
        <v>98</v>
      </c>
      <c r="K238" s="131"/>
      <c r="L238" s="131"/>
      <c r="M238" s="132"/>
    </row>
    <row r="239" spans="1:13" ht="16.5" customHeight="1">
      <c r="A239" s="41"/>
      <c r="C239" s="41"/>
      <c r="D239" s="41"/>
      <c r="E239" s="41"/>
      <c r="F239" s="41"/>
      <c r="G239" s="41"/>
      <c r="H239" s="41"/>
      <c r="I239" s="41"/>
      <c r="K239" s="41"/>
      <c r="L239" s="41"/>
      <c r="M239" s="42"/>
    </row>
    <row r="240" spans="1:13" ht="16.5" customHeight="1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9"/>
    </row>
    <row r="241" spans="1:13" ht="16.5" customHeight="1">
      <c r="A241" s="133" t="str">
        <f>$A$1</f>
        <v>嘉義縣立嘉新國民中學○○下學期第二次期中考</v>
      </c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</row>
    <row r="242" spans="1:13" ht="16.5" customHeight="1" thickBo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2"/>
    </row>
    <row r="243" spans="1:13" ht="16.5" customHeight="1">
      <c r="A243" s="43" t="s">
        <v>0</v>
      </c>
      <c r="B243" s="62" t="s">
        <v>1</v>
      </c>
      <c r="C243" s="62" t="s">
        <v>90</v>
      </c>
      <c r="D243" s="62" t="s">
        <v>91</v>
      </c>
      <c r="E243" s="62" t="s">
        <v>92</v>
      </c>
      <c r="F243" s="62" t="s">
        <v>93</v>
      </c>
      <c r="G243" s="62" t="s">
        <v>94</v>
      </c>
      <c r="H243" s="62" t="s">
        <v>95</v>
      </c>
      <c r="I243" s="62" t="s">
        <v>96</v>
      </c>
      <c r="J243" s="62" t="s">
        <v>72</v>
      </c>
      <c r="K243" s="62" t="s">
        <v>89</v>
      </c>
      <c r="L243" s="62" t="s">
        <v>74</v>
      </c>
      <c r="M243" s="64" t="s">
        <v>73</v>
      </c>
    </row>
    <row r="244" spans="1:13" ht="16.5" customHeight="1">
      <c r="A244" s="91" t="str">
        <f>O19</f>
        <v>17</v>
      </c>
      <c r="B244" s="45">
        <f>P19</f>
        <v>0</v>
      </c>
      <c r="C244" s="46">
        <f>R19</f>
        <v>0</v>
      </c>
      <c r="D244" s="46">
        <f t="shared" ref="D244:M244" si="28">S19</f>
        <v>0</v>
      </c>
      <c r="E244" s="46">
        <f t="shared" si="28"/>
        <v>0</v>
      </c>
      <c r="F244" s="46">
        <f t="shared" si="28"/>
        <v>0</v>
      </c>
      <c r="G244" s="46">
        <f t="shared" si="28"/>
        <v>0</v>
      </c>
      <c r="H244" s="46">
        <f t="shared" si="28"/>
        <v>0</v>
      </c>
      <c r="I244" s="46">
        <f t="shared" si="28"/>
        <v>0</v>
      </c>
      <c r="J244" s="125" t="e">
        <f t="shared" si="28"/>
        <v>#DIV/0!</v>
      </c>
      <c r="K244" s="47">
        <f t="shared" si="28"/>
        <v>0</v>
      </c>
      <c r="L244" s="90">
        <f t="shared" si="28"/>
        <v>1</v>
      </c>
      <c r="M244" s="58">
        <f t="shared" si="28"/>
        <v>0</v>
      </c>
    </row>
    <row r="245" spans="1:13" ht="16.5" customHeight="1">
      <c r="A245" s="91"/>
      <c r="B245" s="45"/>
      <c r="C245" s="45"/>
      <c r="D245" s="45"/>
      <c r="E245" s="45"/>
      <c r="F245" s="45"/>
      <c r="G245" s="45"/>
      <c r="H245" s="45"/>
      <c r="I245" s="45"/>
      <c r="J245" s="52"/>
      <c r="K245" s="45"/>
      <c r="L245" s="45"/>
      <c r="M245" s="92"/>
    </row>
    <row r="246" spans="1:13" ht="16.5" customHeight="1">
      <c r="A246" s="91"/>
      <c r="B246" s="45" t="s">
        <v>58</v>
      </c>
      <c r="C246" s="45">
        <f>$R$38</f>
        <v>0</v>
      </c>
      <c r="D246" s="45">
        <f>$S$38</f>
        <v>0</v>
      </c>
      <c r="E246" s="45">
        <f>$T$38</f>
        <v>0</v>
      </c>
      <c r="F246" s="45">
        <f>$U$38</f>
        <v>0</v>
      </c>
      <c r="G246" s="45">
        <f>$V$38</f>
        <v>0</v>
      </c>
      <c r="H246" s="45">
        <f>$W$38</f>
        <v>0</v>
      </c>
      <c r="I246" s="45">
        <f>$X$38</f>
        <v>0</v>
      </c>
      <c r="J246" s="52">
        <f>$Y$38</f>
        <v>0</v>
      </c>
      <c r="K246" s="45"/>
      <c r="L246" s="45"/>
      <c r="M246" s="92"/>
    </row>
    <row r="247" spans="1:13" ht="16.5" customHeight="1">
      <c r="A247" s="91"/>
      <c r="B247" s="45" t="s">
        <v>59</v>
      </c>
      <c r="C247" s="45">
        <f>$R$39</f>
        <v>0</v>
      </c>
      <c r="D247" s="45">
        <f>$S$39</f>
        <v>0</v>
      </c>
      <c r="E247" s="45">
        <f>$T$39</f>
        <v>0</v>
      </c>
      <c r="F247" s="45">
        <f>$U$39</f>
        <v>0</v>
      </c>
      <c r="G247" s="45">
        <f>$V$39</f>
        <v>0</v>
      </c>
      <c r="H247" s="45">
        <f>$W$39</f>
        <v>0</v>
      </c>
      <c r="I247" s="45">
        <f>$X$39</f>
        <v>0</v>
      </c>
      <c r="J247" s="52">
        <f>$Y$39</f>
        <v>0</v>
      </c>
      <c r="K247" s="45"/>
      <c r="L247" s="45"/>
      <c r="M247" s="92"/>
    </row>
    <row r="248" spans="1:13" ht="16.5" customHeight="1">
      <c r="A248" s="91"/>
      <c r="B248" s="45" t="s">
        <v>60</v>
      </c>
      <c r="C248" s="45">
        <f>$R$40</f>
        <v>0</v>
      </c>
      <c r="D248" s="45">
        <f>$S$40</f>
        <v>0</v>
      </c>
      <c r="E248" s="45">
        <f>$T$40</f>
        <v>0</v>
      </c>
      <c r="F248" s="45">
        <f>$U$40</f>
        <v>0</v>
      </c>
      <c r="G248" s="45">
        <f>$V$40</f>
        <v>0</v>
      </c>
      <c r="H248" s="45">
        <f>$W$40</f>
        <v>0</v>
      </c>
      <c r="I248" s="45">
        <f>$X$40</f>
        <v>0</v>
      </c>
      <c r="J248" s="52">
        <f>$Y$40</f>
        <v>0</v>
      </c>
      <c r="K248" s="45"/>
      <c r="L248" s="45"/>
      <c r="M248" s="92"/>
    </row>
    <row r="249" spans="1:13" ht="16.5" customHeight="1">
      <c r="A249" s="91"/>
      <c r="B249" s="45" t="s">
        <v>61</v>
      </c>
      <c r="C249" s="45">
        <f>$R$41</f>
        <v>0</v>
      </c>
      <c r="D249" s="45">
        <f>$S$41</f>
        <v>0</v>
      </c>
      <c r="E249" s="45">
        <f>$T$41</f>
        <v>0</v>
      </c>
      <c r="F249" s="45">
        <f>$U$41</f>
        <v>0</v>
      </c>
      <c r="G249" s="45">
        <f>$V$41</f>
        <v>0</v>
      </c>
      <c r="H249" s="45">
        <f>$W$41</f>
        <v>0</v>
      </c>
      <c r="I249" s="45">
        <f>$X$41</f>
        <v>0</v>
      </c>
      <c r="J249" s="52">
        <f>$Y$41</f>
        <v>0</v>
      </c>
      <c r="K249" s="45"/>
      <c r="L249" s="45"/>
      <c r="M249" s="92"/>
    </row>
    <row r="250" spans="1:13" ht="16.5" customHeight="1">
      <c r="A250" s="91"/>
      <c r="B250" s="45" t="s">
        <v>103</v>
      </c>
      <c r="C250" s="45">
        <f>$R$42</f>
        <v>0</v>
      </c>
      <c r="D250" s="45">
        <f>$S$42</f>
        <v>0</v>
      </c>
      <c r="E250" s="45">
        <f>$T$42</f>
        <v>0</v>
      </c>
      <c r="F250" s="45">
        <f>$U$42</f>
        <v>0</v>
      </c>
      <c r="G250" s="45">
        <f>$V$42</f>
        <v>0</v>
      </c>
      <c r="H250" s="45">
        <f>$W$42</f>
        <v>0</v>
      </c>
      <c r="I250" s="45">
        <f>$X$42</f>
        <v>0</v>
      </c>
      <c r="J250" s="52">
        <f>$Y$42</f>
        <v>0</v>
      </c>
      <c r="K250" s="45"/>
      <c r="L250" s="45"/>
      <c r="M250" s="92"/>
    </row>
    <row r="251" spans="1:13" ht="16.5" customHeight="1">
      <c r="A251" s="91"/>
      <c r="B251" s="45" t="s">
        <v>62</v>
      </c>
      <c r="C251" s="45">
        <f>$R$43</f>
        <v>0</v>
      </c>
      <c r="D251" s="45">
        <f>$S$43</f>
        <v>0</v>
      </c>
      <c r="E251" s="45">
        <f>$T$43</f>
        <v>0</v>
      </c>
      <c r="F251" s="45">
        <f>$U$43</f>
        <v>0</v>
      </c>
      <c r="G251" s="45">
        <f>$V$43</f>
        <v>0</v>
      </c>
      <c r="H251" s="45">
        <f>$W$43</f>
        <v>0</v>
      </c>
      <c r="I251" s="45">
        <f>$X$43</f>
        <v>0</v>
      </c>
      <c r="J251" s="96">
        <f>$Y$43</f>
        <v>0</v>
      </c>
      <c r="K251" s="45"/>
      <c r="L251" s="45"/>
      <c r="M251" s="92"/>
    </row>
    <row r="252" spans="1:13" ht="16.5" customHeight="1">
      <c r="A252" s="91"/>
      <c r="B252" s="45" t="s">
        <v>63</v>
      </c>
      <c r="C252" s="45" t="e">
        <f>$R$44</f>
        <v>#DIV/0!</v>
      </c>
      <c r="D252" s="45" t="e">
        <f>$S$44</f>
        <v>#DIV/0!</v>
      </c>
      <c r="E252" s="45" t="e">
        <f>$T$44</f>
        <v>#DIV/0!</v>
      </c>
      <c r="F252" s="45" t="e">
        <f>$U$44</f>
        <v>#DIV/0!</v>
      </c>
      <c r="G252" s="45" t="e">
        <f>$V$44</f>
        <v>#DIV/0!</v>
      </c>
      <c r="H252" s="45" t="e">
        <f>$W$44</f>
        <v>#DIV/0!</v>
      </c>
      <c r="I252" s="94" t="e">
        <f>$X$44</f>
        <v>#DIV/0!</v>
      </c>
      <c r="J252" s="96" t="s">
        <v>97</v>
      </c>
      <c r="K252" s="129"/>
      <c r="L252" s="129"/>
      <c r="M252" s="130"/>
    </row>
    <row r="253" spans="1:13" ht="16.5" customHeight="1" thickBot="1">
      <c r="A253" s="93"/>
      <c r="B253" s="73" t="s">
        <v>64</v>
      </c>
      <c r="C253" s="73" t="e">
        <f>$R$45</f>
        <v>#DIV/0!</v>
      </c>
      <c r="D253" s="73" t="e">
        <f>$S$45</f>
        <v>#DIV/0!</v>
      </c>
      <c r="E253" s="73" t="e">
        <f>$T$45</f>
        <v>#DIV/0!</v>
      </c>
      <c r="F253" s="73" t="e">
        <f>$U$45</f>
        <v>#DIV/0!</v>
      </c>
      <c r="G253" s="73" t="e">
        <f>$V$45</f>
        <v>#DIV/0!</v>
      </c>
      <c r="H253" s="73" t="e">
        <f>$W$45</f>
        <v>#DIV/0!</v>
      </c>
      <c r="I253" s="95" t="e">
        <f>$X$45</f>
        <v>#DIV/0!</v>
      </c>
      <c r="J253" s="97" t="s">
        <v>98</v>
      </c>
      <c r="K253" s="131"/>
      <c r="L253" s="131"/>
      <c r="M253" s="132"/>
    </row>
    <row r="254" spans="1:13" ht="16.5" customHeight="1">
      <c r="A254" s="41"/>
      <c r="C254" s="41"/>
      <c r="D254" s="41"/>
      <c r="E254" s="41"/>
      <c r="F254" s="41"/>
      <c r="G254" s="41"/>
      <c r="H254" s="41"/>
      <c r="I254" s="41"/>
      <c r="K254" s="41"/>
      <c r="L254" s="41"/>
      <c r="M254" s="42"/>
    </row>
    <row r="255" spans="1:13" ht="16.5" customHeight="1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9"/>
    </row>
    <row r="256" spans="1:13" ht="16.5" customHeight="1">
      <c r="A256" s="133" t="str">
        <f>$A$1</f>
        <v>嘉義縣立嘉新國民中學○○下學期第二次期中考</v>
      </c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</row>
    <row r="257" spans="1:13" ht="16.5" customHeight="1" thickBo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2"/>
    </row>
    <row r="258" spans="1:13" ht="16.5" customHeight="1">
      <c r="A258" s="43" t="s">
        <v>0</v>
      </c>
      <c r="B258" s="62" t="s">
        <v>1</v>
      </c>
      <c r="C258" s="62" t="s">
        <v>90</v>
      </c>
      <c r="D258" s="62" t="s">
        <v>91</v>
      </c>
      <c r="E258" s="62" t="s">
        <v>92</v>
      </c>
      <c r="F258" s="62" t="s">
        <v>93</v>
      </c>
      <c r="G258" s="62" t="s">
        <v>94</v>
      </c>
      <c r="H258" s="62" t="s">
        <v>95</v>
      </c>
      <c r="I258" s="62" t="s">
        <v>96</v>
      </c>
      <c r="J258" s="62" t="s">
        <v>72</v>
      </c>
      <c r="K258" s="62" t="s">
        <v>89</v>
      </c>
      <c r="L258" s="62" t="s">
        <v>74</v>
      </c>
      <c r="M258" s="64" t="s">
        <v>73</v>
      </c>
    </row>
    <row r="259" spans="1:13" ht="16.5" customHeight="1">
      <c r="A259" s="91" t="str">
        <f>O20</f>
        <v>18</v>
      </c>
      <c r="B259" s="45">
        <f>P20</f>
        <v>0</v>
      </c>
      <c r="C259" s="46">
        <f>R20</f>
        <v>0</v>
      </c>
      <c r="D259" s="46">
        <f t="shared" ref="D259:M259" si="29">S20</f>
        <v>0</v>
      </c>
      <c r="E259" s="46">
        <f t="shared" si="29"/>
        <v>0</v>
      </c>
      <c r="F259" s="46">
        <f t="shared" si="29"/>
        <v>0</v>
      </c>
      <c r="G259" s="46">
        <f t="shared" si="29"/>
        <v>0</v>
      </c>
      <c r="H259" s="46">
        <f t="shared" si="29"/>
        <v>0</v>
      </c>
      <c r="I259" s="46">
        <f t="shared" si="29"/>
        <v>0</v>
      </c>
      <c r="J259" s="125" t="e">
        <f t="shared" si="29"/>
        <v>#DIV/0!</v>
      </c>
      <c r="K259" s="47">
        <f t="shared" si="29"/>
        <v>0</v>
      </c>
      <c r="L259" s="90">
        <f t="shared" si="29"/>
        <v>1</v>
      </c>
      <c r="M259" s="58">
        <f t="shared" si="29"/>
        <v>0</v>
      </c>
    </row>
    <row r="260" spans="1:13" ht="16.5" customHeight="1">
      <c r="A260" s="91"/>
      <c r="B260" s="45"/>
      <c r="C260" s="45"/>
      <c r="D260" s="45"/>
      <c r="E260" s="45"/>
      <c r="F260" s="45"/>
      <c r="G260" s="45"/>
      <c r="H260" s="45"/>
      <c r="I260" s="45"/>
      <c r="J260" s="52"/>
      <c r="K260" s="45"/>
      <c r="L260" s="45"/>
      <c r="M260" s="92"/>
    </row>
    <row r="261" spans="1:13" ht="16.5" customHeight="1">
      <c r="A261" s="91"/>
      <c r="B261" s="45" t="s">
        <v>58</v>
      </c>
      <c r="C261" s="45">
        <f>$R$38</f>
        <v>0</v>
      </c>
      <c r="D261" s="45">
        <f>$S$38</f>
        <v>0</v>
      </c>
      <c r="E261" s="45">
        <f>$T$38</f>
        <v>0</v>
      </c>
      <c r="F261" s="45">
        <f>$U$38</f>
        <v>0</v>
      </c>
      <c r="G261" s="45">
        <f>$V$38</f>
        <v>0</v>
      </c>
      <c r="H261" s="45">
        <f>$W$38</f>
        <v>0</v>
      </c>
      <c r="I261" s="45">
        <f>$X$38</f>
        <v>0</v>
      </c>
      <c r="J261" s="52">
        <f>$Y$38</f>
        <v>0</v>
      </c>
      <c r="K261" s="45"/>
      <c r="L261" s="45"/>
      <c r="M261" s="92"/>
    </row>
    <row r="262" spans="1:13" ht="16.5" customHeight="1">
      <c r="A262" s="91"/>
      <c r="B262" s="45" t="s">
        <v>59</v>
      </c>
      <c r="C262" s="45">
        <f>$R$39</f>
        <v>0</v>
      </c>
      <c r="D262" s="45">
        <f>$S$39</f>
        <v>0</v>
      </c>
      <c r="E262" s="45">
        <f>$T$39</f>
        <v>0</v>
      </c>
      <c r="F262" s="45">
        <f>$U$39</f>
        <v>0</v>
      </c>
      <c r="G262" s="45">
        <f>$V$39</f>
        <v>0</v>
      </c>
      <c r="H262" s="45">
        <f>$W$39</f>
        <v>0</v>
      </c>
      <c r="I262" s="45">
        <f>$X$39</f>
        <v>0</v>
      </c>
      <c r="J262" s="52">
        <f>$Y$39</f>
        <v>0</v>
      </c>
      <c r="K262" s="45"/>
      <c r="L262" s="45"/>
      <c r="M262" s="92"/>
    </row>
    <row r="263" spans="1:13" ht="16.5" customHeight="1">
      <c r="A263" s="91"/>
      <c r="B263" s="45" t="s">
        <v>60</v>
      </c>
      <c r="C263" s="45">
        <f>$R$40</f>
        <v>0</v>
      </c>
      <c r="D263" s="45">
        <f>$S$40</f>
        <v>0</v>
      </c>
      <c r="E263" s="45">
        <f>$T$40</f>
        <v>0</v>
      </c>
      <c r="F263" s="45">
        <f>$U$40</f>
        <v>0</v>
      </c>
      <c r="G263" s="45">
        <f>$V$40</f>
        <v>0</v>
      </c>
      <c r="H263" s="45">
        <f>$W$40</f>
        <v>0</v>
      </c>
      <c r="I263" s="45">
        <f>$X$40</f>
        <v>0</v>
      </c>
      <c r="J263" s="52">
        <f>$Y$40</f>
        <v>0</v>
      </c>
      <c r="K263" s="45"/>
      <c r="L263" s="45"/>
      <c r="M263" s="92"/>
    </row>
    <row r="264" spans="1:13" ht="16.5" customHeight="1">
      <c r="A264" s="91"/>
      <c r="B264" s="45" t="s">
        <v>61</v>
      </c>
      <c r="C264" s="45">
        <f>$R$41</f>
        <v>0</v>
      </c>
      <c r="D264" s="45">
        <f>$S$41</f>
        <v>0</v>
      </c>
      <c r="E264" s="45">
        <f>$T$41</f>
        <v>0</v>
      </c>
      <c r="F264" s="45">
        <f>$U$41</f>
        <v>0</v>
      </c>
      <c r="G264" s="45">
        <f>$V$41</f>
        <v>0</v>
      </c>
      <c r="H264" s="45">
        <f>$W$41</f>
        <v>0</v>
      </c>
      <c r="I264" s="45">
        <f>$X$41</f>
        <v>0</v>
      </c>
      <c r="J264" s="52">
        <f>$Y$41</f>
        <v>0</v>
      </c>
      <c r="K264" s="45"/>
      <c r="L264" s="45"/>
      <c r="M264" s="92"/>
    </row>
    <row r="265" spans="1:13" ht="16.5" customHeight="1">
      <c r="A265" s="91"/>
      <c r="B265" s="45" t="s">
        <v>103</v>
      </c>
      <c r="C265" s="45">
        <f>$R$42</f>
        <v>0</v>
      </c>
      <c r="D265" s="45">
        <f>$S$42</f>
        <v>0</v>
      </c>
      <c r="E265" s="45">
        <f>$T$42</f>
        <v>0</v>
      </c>
      <c r="F265" s="45">
        <f>$U$42</f>
        <v>0</v>
      </c>
      <c r="G265" s="45">
        <f>$V$42</f>
        <v>0</v>
      </c>
      <c r="H265" s="45">
        <f>$W$42</f>
        <v>0</v>
      </c>
      <c r="I265" s="45">
        <f>$X$42</f>
        <v>0</v>
      </c>
      <c r="J265" s="52">
        <f>$Y$42</f>
        <v>0</v>
      </c>
      <c r="K265" s="45"/>
      <c r="L265" s="45"/>
      <c r="M265" s="92"/>
    </row>
    <row r="266" spans="1:13" ht="16.5" customHeight="1">
      <c r="A266" s="91"/>
      <c r="B266" s="45" t="s">
        <v>62</v>
      </c>
      <c r="C266" s="45">
        <f>$R$43</f>
        <v>0</v>
      </c>
      <c r="D266" s="45">
        <f>$S$43</f>
        <v>0</v>
      </c>
      <c r="E266" s="45">
        <f>$T$43</f>
        <v>0</v>
      </c>
      <c r="F266" s="45">
        <f>$U$43</f>
        <v>0</v>
      </c>
      <c r="G266" s="45">
        <f>$V$43</f>
        <v>0</v>
      </c>
      <c r="H266" s="45">
        <f>$W$43</f>
        <v>0</v>
      </c>
      <c r="I266" s="45">
        <f>$X$43</f>
        <v>0</v>
      </c>
      <c r="J266" s="96">
        <f>$Y$43</f>
        <v>0</v>
      </c>
      <c r="K266" s="45"/>
      <c r="L266" s="45"/>
      <c r="M266" s="92"/>
    </row>
    <row r="267" spans="1:13" ht="16.5" customHeight="1">
      <c r="A267" s="91"/>
      <c r="B267" s="45" t="s">
        <v>63</v>
      </c>
      <c r="C267" s="45" t="e">
        <f>$R$44</f>
        <v>#DIV/0!</v>
      </c>
      <c r="D267" s="45" t="e">
        <f>$S$44</f>
        <v>#DIV/0!</v>
      </c>
      <c r="E267" s="45" t="e">
        <f>$T$44</f>
        <v>#DIV/0!</v>
      </c>
      <c r="F267" s="45" t="e">
        <f>$U$44</f>
        <v>#DIV/0!</v>
      </c>
      <c r="G267" s="45" t="e">
        <f>$V$44</f>
        <v>#DIV/0!</v>
      </c>
      <c r="H267" s="45" t="e">
        <f>$W$44</f>
        <v>#DIV/0!</v>
      </c>
      <c r="I267" s="94" t="e">
        <f>$X$44</f>
        <v>#DIV/0!</v>
      </c>
      <c r="J267" s="96" t="s">
        <v>97</v>
      </c>
      <c r="K267" s="129"/>
      <c r="L267" s="129"/>
      <c r="M267" s="130"/>
    </row>
    <row r="268" spans="1:13" ht="16.5" customHeight="1" thickBot="1">
      <c r="A268" s="93"/>
      <c r="B268" s="73" t="s">
        <v>64</v>
      </c>
      <c r="C268" s="73" t="e">
        <f>$R$45</f>
        <v>#DIV/0!</v>
      </c>
      <c r="D268" s="73" t="e">
        <f>$S$45</f>
        <v>#DIV/0!</v>
      </c>
      <c r="E268" s="73" t="e">
        <f>$T$45</f>
        <v>#DIV/0!</v>
      </c>
      <c r="F268" s="73" t="e">
        <f>$U$45</f>
        <v>#DIV/0!</v>
      </c>
      <c r="G268" s="73" t="e">
        <f>$V$45</f>
        <v>#DIV/0!</v>
      </c>
      <c r="H268" s="73" t="e">
        <f>$W$45</f>
        <v>#DIV/0!</v>
      </c>
      <c r="I268" s="95" t="e">
        <f>$X$45</f>
        <v>#DIV/0!</v>
      </c>
      <c r="J268" s="97" t="s">
        <v>98</v>
      </c>
      <c r="K268" s="131"/>
      <c r="L268" s="131"/>
      <c r="M268" s="132"/>
    </row>
    <row r="269" spans="1:13" ht="16.5" customHeight="1">
      <c r="A269" s="41"/>
      <c r="C269" s="41"/>
      <c r="D269" s="41"/>
      <c r="E269" s="41"/>
      <c r="F269" s="41"/>
      <c r="G269" s="41"/>
      <c r="H269" s="41"/>
      <c r="I269" s="41"/>
      <c r="K269" s="41"/>
      <c r="L269" s="41"/>
      <c r="M269" s="42"/>
    </row>
    <row r="270" spans="1:13" ht="16.5" customHeight="1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9"/>
    </row>
    <row r="271" spans="1:13" ht="16.5" customHeight="1">
      <c r="A271" s="133" t="str">
        <f>$A$1</f>
        <v>嘉義縣立嘉新國民中學○○下學期第二次期中考</v>
      </c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</row>
    <row r="272" spans="1:13" ht="16.5" customHeight="1" thickBo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2"/>
    </row>
    <row r="273" spans="1:13" ht="16.5" customHeight="1">
      <c r="A273" s="43" t="s">
        <v>0</v>
      </c>
      <c r="B273" s="62" t="s">
        <v>1</v>
      </c>
      <c r="C273" s="62" t="s">
        <v>90</v>
      </c>
      <c r="D273" s="62" t="s">
        <v>91</v>
      </c>
      <c r="E273" s="62" t="s">
        <v>92</v>
      </c>
      <c r="F273" s="62" t="s">
        <v>93</v>
      </c>
      <c r="G273" s="62" t="s">
        <v>94</v>
      </c>
      <c r="H273" s="62" t="s">
        <v>95</v>
      </c>
      <c r="I273" s="62" t="s">
        <v>96</v>
      </c>
      <c r="J273" s="62" t="s">
        <v>72</v>
      </c>
      <c r="K273" s="62" t="s">
        <v>89</v>
      </c>
      <c r="L273" s="62" t="s">
        <v>74</v>
      </c>
      <c r="M273" s="64" t="s">
        <v>73</v>
      </c>
    </row>
    <row r="274" spans="1:13" ht="16.5" customHeight="1">
      <c r="A274" s="91" t="str">
        <f>O21</f>
        <v>19</v>
      </c>
      <c r="B274" s="45">
        <f>P21</f>
        <v>0</v>
      </c>
      <c r="C274" s="46">
        <f>R21</f>
        <v>0</v>
      </c>
      <c r="D274" s="46">
        <f t="shared" ref="D274:M274" si="30">S21</f>
        <v>0</v>
      </c>
      <c r="E274" s="46">
        <f t="shared" si="30"/>
        <v>0</v>
      </c>
      <c r="F274" s="46">
        <f t="shared" si="30"/>
        <v>0</v>
      </c>
      <c r="G274" s="46">
        <f t="shared" si="30"/>
        <v>0</v>
      </c>
      <c r="H274" s="46">
        <f t="shared" si="30"/>
        <v>0</v>
      </c>
      <c r="I274" s="46">
        <f t="shared" si="30"/>
        <v>0</v>
      </c>
      <c r="J274" s="125" t="e">
        <f t="shared" si="30"/>
        <v>#DIV/0!</v>
      </c>
      <c r="K274" s="47">
        <f t="shared" si="30"/>
        <v>0</v>
      </c>
      <c r="L274" s="90">
        <f t="shared" si="30"/>
        <v>1</v>
      </c>
      <c r="M274" s="58">
        <f t="shared" si="30"/>
        <v>0</v>
      </c>
    </row>
    <row r="275" spans="1:13" ht="16.5" customHeight="1">
      <c r="A275" s="91"/>
      <c r="B275" s="45"/>
      <c r="C275" s="45"/>
      <c r="D275" s="45"/>
      <c r="E275" s="45"/>
      <c r="F275" s="45"/>
      <c r="G275" s="45"/>
      <c r="H275" s="45"/>
      <c r="I275" s="45"/>
      <c r="J275" s="52"/>
      <c r="K275" s="45"/>
      <c r="L275" s="45"/>
      <c r="M275" s="92"/>
    </row>
    <row r="276" spans="1:13" ht="16.5" customHeight="1">
      <c r="A276" s="91"/>
      <c r="B276" s="45" t="s">
        <v>58</v>
      </c>
      <c r="C276" s="45">
        <f>$R$38</f>
        <v>0</v>
      </c>
      <c r="D276" s="45">
        <f>$S$38</f>
        <v>0</v>
      </c>
      <c r="E276" s="45">
        <f>$T$38</f>
        <v>0</v>
      </c>
      <c r="F276" s="45">
        <f>$U$38</f>
        <v>0</v>
      </c>
      <c r="G276" s="45">
        <f>$V$38</f>
        <v>0</v>
      </c>
      <c r="H276" s="45">
        <f>$W$38</f>
        <v>0</v>
      </c>
      <c r="I276" s="45">
        <f>$X$38</f>
        <v>0</v>
      </c>
      <c r="J276" s="52">
        <f>$Y$38</f>
        <v>0</v>
      </c>
      <c r="K276" s="45"/>
      <c r="L276" s="45"/>
      <c r="M276" s="92"/>
    </row>
    <row r="277" spans="1:13" ht="16.5" customHeight="1">
      <c r="A277" s="91"/>
      <c r="B277" s="45" t="s">
        <v>59</v>
      </c>
      <c r="C277" s="45">
        <f>$R$39</f>
        <v>0</v>
      </c>
      <c r="D277" s="45">
        <f>$S$39</f>
        <v>0</v>
      </c>
      <c r="E277" s="45">
        <f>$T$39</f>
        <v>0</v>
      </c>
      <c r="F277" s="45">
        <f>$U$39</f>
        <v>0</v>
      </c>
      <c r="G277" s="45">
        <f>$V$39</f>
        <v>0</v>
      </c>
      <c r="H277" s="45">
        <f>$W$39</f>
        <v>0</v>
      </c>
      <c r="I277" s="45">
        <f>$X$39</f>
        <v>0</v>
      </c>
      <c r="J277" s="52">
        <f>$Y$39</f>
        <v>0</v>
      </c>
      <c r="K277" s="45"/>
      <c r="L277" s="45"/>
      <c r="M277" s="92"/>
    </row>
    <row r="278" spans="1:13" ht="16.5" customHeight="1">
      <c r="A278" s="91"/>
      <c r="B278" s="45" t="s">
        <v>60</v>
      </c>
      <c r="C278" s="45">
        <f>$R$40</f>
        <v>0</v>
      </c>
      <c r="D278" s="45">
        <f>$S$40</f>
        <v>0</v>
      </c>
      <c r="E278" s="45">
        <f>$T$40</f>
        <v>0</v>
      </c>
      <c r="F278" s="45">
        <f>$U$40</f>
        <v>0</v>
      </c>
      <c r="G278" s="45">
        <f>$V$40</f>
        <v>0</v>
      </c>
      <c r="H278" s="45">
        <f>$W$40</f>
        <v>0</v>
      </c>
      <c r="I278" s="45">
        <f>$X$40</f>
        <v>0</v>
      </c>
      <c r="J278" s="52">
        <f>$Y$40</f>
        <v>0</v>
      </c>
      <c r="K278" s="45"/>
      <c r="L278" s="45"/>
      <c r="M278" s="92"/>
    </row>
    <row r="279" spans="1:13" ht="16.5" customHeight="1">
      <c r="A279" s="91"/>
      <c r="B279" s="45" t="s">
        <v>61</v>
      </c>
      <c r="C279" s="45">
        <f>$R$41</f>
        <v>0</v>
      </c>
      <c r="D279" s="45">
        <f>$S$41</f>
        <v>0</v>
      </c>
      <c r="E279" s="45">
        <f>$T$41</f>
        <v>0</v>
      </c>
      <c r="F279" s="45">
        <f>$U$41</f>
        <v>0</v>
      </c>
      <c r="G279" s="45">
        <f>$V$41</f>
        <v>0</v>
      </c>
      <c r="H279" s="45">
        <f>$W$41</f>
        <v>0</v>
      </c>
      <c r="I279" s="45">
        <f>$X$41</f>
        <v>0</v>
      </c>
      <c r="J279" s="52">
        <f>$Y$41</f>
        <v>0</v>
      </c>
      <c r="K279" s="45"/>
      <c r="L279" s="45"/>
      <c r="M279" s="92"/>
    </row>
    <row r="280" spans="1:13" ht="16.5" customHeight="1">
      <c r="A280" s="91"/>
      <c r="B280" s="45" t="s">
        <v>103</v>
      </c>
      <c r="C280" s="45">
        <f>$R$42</f>
        <v>0</v>
      </c>
      <c r="D280" s="45">
        <f>$S$42</f>
        <v>0</v>
      </c>
      <c r="E280" s="45">
        <f>$T$42</f>
        <v>0</v>
      </c>
      <c r="F280" s="45">
        <f>$U$42</f>
        <v>0</v>
      </c>
      <c r="G280" s="45">
        <f>$V$42</f>
        <v>0</v>
      </c>
      <c r="H280" s="45">
        <f>$W$42</f>
        <v>0</v>
      </c>
      <c r="I280" s="45">
        <f>$X$42</f>
        <v>0</v>
      </c>
      <c r="J280" s="52">
        <f>$Y$42</f>
        <v>0</v>
      </c>
      <c r="K280" s="45"/>
      <c r="L280" s="45"/>
      <c r="M280" s="92"/>
    </row>
    <row r="281" spans="1:13" ht="16.5" customHeight="1">
      <c r="A281" s="91"/>
      <c r="B281" s="45" t="s">
        <v>62</v>
      </c>
      <c r="C281" s="45">
        <f>$R$43</f>
        <v>0</v>
      </c>
      <c r="D281" s="45">
        <f>$S$43</f>
        <v>0</v>
      </c>
      <c r="E281" s="45">
        <f>$T$43</f>
        <v>0</v>
      </c>
      <c r="F281" s="45">
        <f>$U$43</f>
        <v>0</v>
      </c>
      <c r="G281" s="45">
        <f>$V$43</f>
        <v>0</v>
      </c>
      <c r="H281" s="45">
        <f>$W$43</f>
        <v>0</v>
      </c>
      <c r="I281" s="45">
        <f>$X$43</f>
        <v>0</v>
      </c>
      <c r="J281" s="96">
        <f>$Y$43</f>
        <v>0</v>
      </c>
      <c r="K281" s="45"/>
      <c r="L281" s="45"/>
      <c r="M281" s="92"/>
    </row>
    <row r="282" spans="1:13" ht="16.5" customHeight="1">
      <c r="A282" s="91"/>
      <c r="B282" s="45" t="s">
        <v>63</v>
      </c>
      <c r="C282" s="45" t="e">
        <f>$R$44</f>
        <v>#DIV/0!</v>
      </c>
      <c r="D282" s="45" t="e">
        <f>$S$44</f>
        <v>#DIV/0!</v>
      </c>
      <c r="E282" s="45" t="e">
        <f>$T$44</f>
        <v>#DIV/0!</v>
      </c>
      <c r="F282" s="45" t="e">
        <f>$U$44</f>
        <v>#DIV/0!</v>
      </c>
      <c r="G282" s="45" t="e">
        <f>$V$44</f>
        <v>#DIV/0!</v>
      </c>
      <c r="H282" s="45" t="e">
        <f>$W$44</f>
        <v>#DIV/0!</v>
      </c>
      <c r="I282" s="94" t="e">
        <f>$X$44</f>
        <v>#DIV/0!</v>
      </c>
      <c r="J282" s="96" t="s">
        <v>97</v>
      </c>
      <c r="K282" s="129"/>
      <c r="L282" s="129"/>
      <c r="M282" s="130"/>
    </row>
    <row r="283" spans="1:13" ht="16.5" customHeight="1" thickBot="1">
      <c r="A283" s="93"/>
      <c r="B283" s="73" t="s">
        <v>64</v>
      </c>
      <c r="C283" s="73" t="e">
        <f>$R$45</f>
        <v>#DIV/0!</v>
      </c>
      <c r="D283" s="73" t="e">
        <f>$S$45</f>
        <v>#DIV/0!</v>
      </c>
      <c r="E283" s="73" t="e">
        <f>$T$45</f>
        <v>#DIV/0!</v>
      </c>
      <c r="F283" s="73" t="e">
        <f>$U$45</f>
        <v>#DIV/0!</v>
      </c>
      <c r="G283" s="73" t="e">
        <f>$V$45</f>
        <v>#DIV/0!</v>
      </c>
      <c r="H283" s="73" t="e">
        <f>$W$45</f>
        <v>#DIV/0!</v>
      </c>
      <c r="I283" s="95" t="e">
        <f>$X$45</f>
        <v>#DIV/0!</v>
      </c>
      <c r="J283" s="97" t="s">
        <v>98</v>
      </c>
      <c r="K283" s="131"/>
      <c r="L283" s="131"/>
      <c r="M283" s="132"/>
    </row>
    <row r="284" spans="1:13" ht="16.5" customHeight="1">
      <c r="A284" s="41"/>
      <c r="C284" s="41"/>
      <c r="D284" s="41"/>
      <c r="E284" s="41"/>
      <c r="F284" s="41"/>
      <c r="G284" s="41"/>
      <c r="H284" s="41"/>
      <c r="I284" s="41"/>
      <c r="K284" s="41"/>
      <c r="L284" s="41"/>
      <c r="M284" s="42"/>
    </row>
    <row r="285" spans="1:13" ht="16.5" customHeight="1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9"/>
    </row>
    <row r="286" spans="1:13" ht="16.5" customHeight="1">
      <c r="A286" s="133" t="str">
        <f>$A$1</f>
        <v>嘉義縣立嘉新國民中學○○下學期第二次期中考</v>
      </c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</row>
    <row r="287" spans="1:13" ht="16.5" customHeight="1" thickBo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2"/>
    </row>
    <row r="288" spans="1:13" ht="16.5" customHeight="1">
      <c r="A288" s="43" t="s">
        <v>0</v>
      </c>
      <c r="B288" s="62" t="s">
        <v>1</v>
      </c>
      <c r="C288" s="62" t="s">
        <v>90</v>
      </c>
      <c r="D288" s="62" t="s">
        <v>91</v>
      </c>
      <c r="E288" s="62" t="s">
        <v>92</v>
      </c>
      <c r="F288" s="62" t="s">
        <v>93</v>
      </c>
      <c r="G288" s="62" t="s">
        <v>94</v>
      </c>
      <c r="H288" s="62" t="s">
        <v>95</v>
      </c>
      <c r="I288" s="62" t="s">
        <v>96</v>
      </c>
      <c r="J288" s="62" t="s">
        <v>72</v>
      </c>
      <c r="K288" s="62" t="s">
        <v>89</v>
      </c>
      <c r="L288" s="62" t="s">
        <v>74</v>
      </c>
      <c r="M288" s="64" t="s">
        <v>73</v>
      </c>
    </row>
    <row r="289" spans="1:13" ht="16.5" customHeight="1">
      <c r="A289" s="91" t="str">
        <f>O22</f>
        <v>20</v>
      </c>
      <c r="B289" s="45">
        <f>P22</f>
        <v>0</v>
      </c>
      <c r="C289" s="46">
        <f>R22</f>
        <v>0</v>
      </c>
      <c r="D289" s="46">
        <f t="shared" ref="D289:M289" si="31">S22</f>
        <v>0</v>
      </c>
      <c r="E289" s="46">
        <f t="shared" si="31"/>
        <v>0</v>
      </c>
      <c r="F289" s="46">
        <f t="shared" si="31"/>
        <v>0</v>
      </c>
      <c r="G289" s="46">
        <f t="shared" si="31"/>
        <v>0</v>
      </c>
      <c r="H289" s="46">
        <f t="shared" si="31"/>
        <v>0</v>
      </c>
      <c r="I289" s="46">
        <f t="shared" si="31"/>
        <v>0</v>
      </c>
      <c r="J289" s="125" t="e">
        <f t="shared" si="31"/>
        <v>#DIV/0!</v>
      </c>
      <c r="K289" s="47">
        <f t="shared" si="31"/>
        <v>0</v>
      </c>
      <c r="L289" s="90">
        <f t="shared" si="31"/>
        <v>1</v>
      </c>
      <c r="M289" s="58">
        <f t="shared" si="31"/>
        <v>0</v>
      </c>
    </row>
    <row r="290" spans="1:13" ht="16.5" customHeight="1">
      <c r="A290" s="91"/>
      <c r="B290" s="45"/>
      <c r="C290" s="45"/>
      <c r="D290" s="45"/>
      <c r="E290" s="45"/>
      <c r="F290" s="45"/>
      <c r="G290" s="45"/>
      <c r="H290" s="45"/>
      <c r="I290" s="45"/>
      <c r="J290" s="52"/>
      <c r="K290" s="45"/>
      <c r="L290" s="45"/>
      <c r="M290" s="92"/>
    </row>
    <row r="291" spans="1:13" ht="16.5" customHeight="1">
      <c r="A291" s="91"/>
      <c r="B291" s="45" t="s">
        <v>58</v>
      </c>
      <c r="C291" s="45">
        <f>$R$38</f>
        <v>0</v>
      </c>
      <c r="D291" s="45">
        <f>$S$38</f>
        <v>0</v>
      </c>
      <c r="E291" s="45">
        <f>$T$38</f>
        <v>0</v>
      </c>
      <c r="F291" s="45">
        <f>$U$38</f>
        <v>0</v>
      </c>
      <c r="G291" s="45">
        <f>$V$38</f>
        <v>0</v>
      </c>
      <c r="H291" s="45">
        <f>$W$38</f>
        <v>0</v>
      </c>
      <c r="I291" s="45">
        <f>$X$38</f>
        <v>0</v>
      </c>
      <c r="J291" s="52">
        <f>$Y$38</f>
        <v>0</v>
      </c>
      <c r="K291" s="45"/>
      <c r="L291" s="45"/>
      <c r="M291" s="92"/>
    </row>
    <row r="292" spans="1:13" ht="16.5" customHeight="1">
      <c r="A292" s="91"/>
      <c r="B292" s="45" t="s">
        <v>59</v>
      </c>
      <c r="C292" s="45">
        <f>$R$39</f>
        <v>0</v>
      </c>
      <c r="D292" s="45">
        <f>$S$39</f>
        <v>0</v>
      </c>
      <c r="E292" s="45">
        <f>$T$39</f>
        <v>0</v>
      </c>
      <c r="F292" s="45">
        <f>$U$39</f>
        <v>0</v>
      </c>
      <c r="G292" s="45">
        <f>$V$39</f>
        <v>0</v>
      </c>
      <c r="H292" s="45">
        <f>$W$39</f>
        <v>0</v>
      </c>
      <c r="I292" s="45">
        <f>$X$39</f>
        <v>0</v>
      </c>
      <c r="J292" s="52">
        <f>$Y$39</f>
        <v>0</v>
      </c>
      <c r="K292" s="45"/>
      <c r="L292" s="45"/>
      <c r="M292" s="92"/>
    </row>
    <row r="293" spans="1:13" ht="16.5" customHeight="1">
      <c r="A293" s="91"/>
      <c r="B293" s="45" t="s">
        <v>60</v>
      </c>
      <c r="C293" s="45">
        <f>$R$40</f>
        <v>0</v>
      </c>
      <c r="D293" s="45">
        <f>$S$40</f>
        <v>0</v>
      </c>
      <c r="E293" s="45">
        <f>$T$40</f>
        <v>0</v>
      </c>
      <c r="F293" s="45">
        <f>$U$40</f>
        <v>0</v>
      </c>
      <c r="G293" s="45">
        <f>$V$40</f>
        <v>0</v>
      </c>
      <c r="H293" s="45">
        <f>$W$40</f>
        <v>0</v>
      </c>
      <c r="I293" s="45">
        <f>$X$40</f>
        <v>0</v>
      </c>
      <c r="J293" s="52">
        <f>$Y$40</f>
        <v>0</v>
      </c>
      <c r="K293" s="45"/>
      <c r="L293" s="45"/>
      <c r="M293" s="92"/>
    </row>
    <row r="294" spans="1:13" ht="16.5" customHeight="1">
      <c r="A294" s="91"/>
      <c r="B294" s="45" t="s">
        <v>61</v>
      </c>
      <c r="C294" s="45">
        <f>$R$41</f>
        <v>0</v>
      </c>
      <c r="D294" s="45">
        <f>$S$41</f>
        <v>0</v>
      </c>
      <c r="E294" s="45">
        <f>$T$41</f>
        <v>0</v>
      </c>
      <c r="F294" s="45">
        <f>$U$41</f>
        <v>0</v>
      </c>
      <c r="G294" s="45">
        <f>$V$41</f>
        <v>0</v>
      </c>
      <c r="H294" s="45">
        <f>$W$41</f>
        <v>0</v>
      </c>
      <c r="I294" s="45">
        <f>$X$41</f>
        <v>0</v>
      </c>
      <c r="J294" s="52">
        <f>$Y$41</f>
        <v>0</v>
      </c>
      <c r="K294" s="45"/>
      <c r="L294" s="45"/>
      <c r="M294" s="92"/>
    </row>
    <row r="295" spans="1:13" ht="16.5" customHeight="1">
      <c r="A295" s="91"/>
      <c r="B295" s="45" t="s">
        <v>103</v>
      </c>
      <c r="C295" s="45">
        <f>$R$42</f>
        <v>0</v>
      </c>
      <c r="D295" s="45">
        <f>$S$42</f>
        <v>0</v>
      </c>
      <c r="E295" s="45">
        <f>$T$42</f>
        <v>0</v>
      </c>
      <c r="F295" s="45">
        <f>$U$42</f>
        <v>0</v>
      </c>
      <c r="G295" s="45">
        <f>$V$42</f>
        <v>0</v>
      </c>
      <c r="H295" s="45">
        <f>$W$42</f>
        <v>0</v>
      </c>
      <c r="I295" s="45">
        <f>$X$42</f>
        <v>0</v>
      </c>
      <c r="J295" s="52">
        <f>$Y$42</f>
        <v>0</v>
      </c>
      <c r="K295" s="45"/>
      <c r="L295" s="45"/>
      <c r="M295" s="92"/>
    </row>
    <row r="296" spans="1:13" ht="16.5" customHeight="1">
      <c r="A296" s="91"/>
      <c r="B296" s="45" t="s">
        <v>62</v>
      </c>
      <c r="C296" s="45">
        <f>$R$43</f>
        <v>0</v>
      </c>
      <c r="D296" s="45">
        <f>$S$43</f>
        <v>0</v>
      </c>
      <c r="E296" s="45">
        <f>$T$43</f>
        <v>0</v>
      </c>
      <c r="F296" s="45">
        <f>$U$43</f>
        <v>0</v>
      </c>
      <c r="G296" s="45">
        <f>$V$43</f>
        <v>0</v>
      </c>
      <c r="H296" s="45">
        <f>$W$43</f>
        <v>0</v>
      </c>
      <c r="I296" s="45">
        <f>$X$43</f>
        <v>0</v>
      </c>
      <c r="J296" s="96">
        <f>$Y$43</f>
        <v>0</v>
      </c>
      <c r="K296" s="45"/>
      <c r="L296" s="45"/>
      <c r="M296" s="92"/>
    </row>
    <row r="297" spans="1:13" ht="16.5" customHeight="1">
      <c r="A297" s="91"/>
      <c r="B297" s="45" t="s">
        <v>63</v>
      </c>
      <c r="C297" s="45" t="e">
        <f>$R$44</f>
        <v>#DIV/0!</v>
      </c>
      <c r="D297" s="45" t="e">
        <f>$S$44</f>
        <v>#DIV/0!</v>
      </c>
      <c r="E297" s="45" t="e">
        <f>$T$44</f>
        <v>#DIV/0!</v>
      </c>
      <c r="F297" s="45" t="e">
        <f>$U$44</f>
        <v>#DIV/0!</v>
      </c>
      <c r="G297" s="45" t="e">
        <f>$V$44</f>
        <v>#DIV/0!</v>
      </c>
      <c r="H297" s="45" t="e">
        <f>$W$44</f>
        <v>#DIV/0!</v>
      </c>
      <c r="I297" s="94" t="e">
        <f>$X$44</f>
        <v>#DIV/0!</v>
      </c>
      <c r="J297" s="96" t="s">
        <v>97</v>
      </c>
      <c r="K297" s="129"/>
      <c r="L297" s="129"/>
      <c r="M297" s="130"/>
    </row>
    <row r="298" spans="1:13" ht="16.5" customHeight="1" thickBot="1">
      <c r="A298" s="93"/>
      <c r="B298" s="73" t="s">
        <v>64</v>
      </c>
      <c r="C298" s="73" t="e">
        <f>$R$45</f>
        <v>#DIV/0!</v>
      </c>
      <c r="D298" s="73" t="e">
        <f>$S$45</f>
        <v>#DIV/0!</v>
      </c>
      <c r="E298" s="73" t="e">
        <f>$T$45</f>
        <v>#DIV/0!</v>
      </c>
      <c r="F298" s="73" t="e">
        <f>$U$45</f>
        <v>#DIV/0!</v>
      </c>
      <c r="G298" s="73" t="e">
        <f>$V$45</f>
        <v>#DIV/0!</v>
      </c>
      <c r="H298" s="73" t="e">
        <f>$W$45</f>
        <v>#DIV/0!</v>
      </c>
      <c r="I298" s="95" t="e">
        <f>$X$45</f>
        <v>#DIV/0!</v>
      </c>
      <c r="J298" s="97" t="s">
        <v>98</v>
      </c>
      <c r="K298" s="131"/>
      <c r="L298" s="131"/>
      <c r="M298" s="132"/>
    </row>
    <row r="299" spans="1:13" ht="16.5" customHeight="1">
      <c r="A299" s="41"/>
      <c r="C299" s="41"/>
      <c r="D299" s="41"/>
      <c r="E299" s="41"/>
      <c r="F299" s="41"/>
      <c r="G299" s="41"/>
      <c r="H299" s="41"/>
      <c r="I299" s="41"/>
      <c r="K299" s="41"/>
      <c r="L299" s="41"/>
      <c r="M299" s="42"/>
    </row>
    <row r="300" spans="1:13" ht="16.5" customHeight="1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9"/>
    </row>
    <row r="301" spans="1:13" ht="16.5" customHeight="1">
      <c r="A301" s="133" t="str">
        <f>$A$1</f>
        <v>嘉義縣立嘉新國民中學○○下學期第二次期中考</v>
      </c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</row>
    <row r="302" spans="1:13" ht="16.5" customHeight="1" thickBo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2"/>
    </row>
    <row r="303" spans="1:13" ht="16.5" customHeight="1">
      <c r="A303" s="43" t="s">
        <v>0</v>
      </c>
      <c r="B303" s="62" t="s">
        <v>1</v>
      </c>
      <c r="C303" s="62" t="s">
        <v>90</v>
      </c>
      <c r="D303" s="62" t="s">
        <v>91</v>
      </c>
      <c r="E303" s="62" t="s">
        <v>92</v>
      </c>
      <c r="F303" s="62" t="s">
        <v>93</v>
      </c>
      <c r="G303" s="62" t="s">
        <v>94</v>
      </c>
      <c r="H303" s="62" t="s">
        <v>95</v>
      </c>
      <c r="I303" s="62" t="s">
        <v>96</v>
      </c>
      <c r="J303" s="62" t="s">
        <v>72</v>
      </c>
      <c r="K303" s="62" t="s">
        <v>89</v>
      </c>
      <c r="L303" s="62" t="s">
        <v>74</v>
      </c>
      <c r="M303" s="64" t="s">
        <v>73</v>
      </c>
    </row>
    <row r="304" spans="1:13" ht="16.5" customHeight="1">
      <c r="A304" s="91" t="str">
        <f>O23</f>
        <v>21</v>
      </c>
      <c r="B304" s="45">
        <f>P23</f>
        <v>0</v>
      </c>
      <c r="C304" s="46">
        <f>R23</f>
        <v>0</v>
      </c>
      <c r="D304" s="46">
        <f t="shared" ref="D304:M304" si="32">S23</f>
        <v>0</v>
      </c>
      <c r="E304" s="46">
        <f t="shared" si="32"/>
        <v>0</v>
      </c>
      <c r="F304" s="46">
        <f t="shared" si="32"/>
        <v>0</v>
      </c>
      <c r="G304" s="46">
        <f t="shared" si="32"/>
        <v>0</v>
      </c>
      <c r="H304" s="46">
        <f t="shared" si="32"/>
        <v>0</v>
      </c>
      <c r="I304" s="46">
        <f t="shared" si="32"/>
        <v>0</v>
      </c>
      <c r="J304" s="125" t="e">
        <f t="shared" si="32"/>
        <v>#DIV/0!</v>
      </c>
      <c r="K304" s="47">
        <f t="shared" si="32"/>
        <v>0</v>
      </c>
      <c r="L304" s="90">
        <f t="shared" si="32"/>
        <v>1</v>
      </c>
      <c r="M304" s="58">
        <f t="shared" si="32"/>
        <v>0</v>
      </c>
    </row>
    <row r="305" spans="1:13" ht="16.5" customHeight="1">
      <c r="A305" s="91"/>
      <c r="B305" s="45"/>
      <c r="C305" s="45"/>
      <c r="D305" s="45"/>
      <c r="E305" s="45"/>
      <c r="F305" s="45"/>
      <c r="G305" s="45"/>
      <c r="H305" s="45"/>
      <c r="I305" s="45"/>
      <c r="J305" s="52"/>
      <c r="K305" s="45"/>
      <c r="L305" s="45"/>
      <c r="M305" s="92"/>
    </row>
    <row r="306" spans="1:13" ht="16.5" customHeight="1">
      <c r="A306" s="91"/>
      <c r="B306" s="45" t="s">
        <v>58</v>
      </c>
      <c r="C306" s="45">
        <f>$R$38</f>
        <v>0</v>
      </c>
      <c r="D306" s="45">
        <f>$S$38</f>
        <v>0</v>
      </c>
      <c r="E306" s="45">
        <f>$T$38</f>
        <v>0</v>
      </c>
      <c r="F306" s="45">
        <f>$U$38</f>
        <v>0</v>
      </c>
      <c r="G306" s="45">
        <f>$V$38</f>
        <v>0</v>
      </c>
      <c r="H306" s="45">
        <f>$W$38</f>
        <v>0</v>
      </c>
      <c r="I306" s="45">
        <f>$X$38</f>
        <v>0</v>
      </c>
      <c r="J306" s="52">
        <f>$Y$38</f>
        <v>0</v>
      </c>
      <c r="K306" s="45"/>
      <c r="L306" s="45"/>
      <c r="M306" s="92"/>
    </row>
    <row r="307" spans="1:13" ht="16.5" customHeight="1">
      <c r="A307" s="91"/>
      <c r="B307" s="45" t="s">
        <v>59</v>
      </c>
      <c r="C307" s="45">
        <f>$R$39</f>
        <v>0</v>
      </c>
      <c r="D307" s="45">
        <f>$S$39</f>
        <v>0</v>
      </c>
      <c r="E307" s="45">
        <f>$T$39</f>
        <v>0</v>
      </c>
      <c r="F307" s="45">
        <f>$U$39</f>
        <v>0</v>
      </c>
      <c r="G307" s="45">
        <f>$V$39</f>
        <v>0</v>
      </c>
      <c r="H307" s="45">
        <f>$W$39</f>
        <v>0</v>
      </c>
      <c r="I307" s="45">
        <f>$X$39</f>
        <v>0</v>
      </c>
      <c r="J307" s="52">
        <f>$Y$39</f>
        <v>0</v>
      </c>
      <c r="K307" s="45"/>
      <c r="L307" s="45"/>
      <c r="M307" s="92"/>
    </row>
    <row r="308" spans="1:13" ht="16.5" customHeight="1">
      <c r="A308" s="91"/>
      <c r="B308" s="45" t="s">
        <v>60</v>
      </c>
      <c r="C308" s="45">
        <f>$R$40</f>
        <v>0</v>
      </c>
      <c r="D308" s="45">
        <f>$S$40</f>
        <v>0</v>
      </c>
      <c r="E308" s="45">
        <f>$T$40</f>
        <v>0</v>
      </c>
      <c r="F308" s="45">
        <f>$U$40</f>
        <v>0</v>
      </c>
      <c r="G308" s="45">
        <f>$V$40</f>
        <v>0</v>
      </c>
      <c r="H308" s="45">
        <f>$W$40</f>
        <v>0</v>
      </c>
      <c r="I308" s="45">
        <f>$X$40</f>
        <v>0</v>
      </c>
      <c r="J308" s="52">
        <f>$Y$40</f>
        <v>0</v>
      </c>
      <c r="K308" s="45"/>
      <c r="L308" s="45"/>
      <c r="M308" s="92"/>
    </row>
    <row r="309" spans="1:13" ht="16.5" customHeight="1">
      <c r="A309" s="91"/>
      <c r="B309" s="45" t="s">
        <v>61</v>
      </c>
      <c r="C309" s="45">
        <f>$R$41</f>
        <v>0</v>
      </c>
      <c r="D309" s="45">
        <f>$S$41</f>
        <v>0</v>
      </c>
      <c r="E309" s="45">
        <f>$T$41</f>
        <v>0</v>
      </c>
      <c r="F309" s="45">
        <f>$U$41</f>
        <v>0</v>
      </c>
      <c r="G309" s="45">
        <f>$V$41</f>
        <v>0</v>
      </c>
      <c r="H309" s="45">
        <f>$W$41</f>
        <v>0</v>
      </c>
      <c r="I309" s="45">
        <f>$X$41</f>
        <v>0</v>
      </c>
      <c r="J309" s="52">
        <f>$Y$41</f>
        <v>0</v>
      </c>
      <c r="K309" s="45"/>
      <c r="L309" s="45"/>
      <c r="M309" s="92"/>
    </row>
    <row r="310" spans="1:13" ht="16.5" customHeight="1">
      <c r="A310" s="91"/>
      <c r="B310" s="45" t="s">
        <v>103</v>
      </c>
      <c r="C310" s="45">
        <f>$R$42</f>
        <v>0</v>
      </c>
      <c r="D310" s="45">
        <f>$S$42</f>
        <v>0</v>
      </c>
      <c r="E310" s="45">
        <f>$T$42</f>
        <v>0</v>
      </c>
      <c r="F310" s="45">
        <f>$U$42</f>
        <v>0</v>
      </c>
      <c r="G310" s="45">
        <f>$V$42</f>
        <v>0</v>
      </c>
      <c r="H310" s="45">
        <f>$W$42</f>
        <v>0</v>
      </c>
      <c r="I310" s="45">
        <f>$X$42</f>
        <v>0</v>
      </c>
      <c r="J310" s="52">
        <f>$Y$42</f>
        <v>0</v>
      </c>
      <c r="K310" s="45"/>
      <c r="L310" s="45"/>
      <c r="M310" s="92"/>
    </row>
    <row r="311" spans="1:13" ht="16.5" customHeight="1">
      <c r="A311" s="91"/>
      <c r="B311" s="45" t="s">
        <v>62</v>
      </c>
      <c r="C311" s="45">
        <f>$R$43</f>
        <v>0</v>
      </c>
      <c r="D311" s="45">
        <f>$S$43</f>
        <v>0</v>
      </c>
      <c r="E311" s="45">
        <f>$T$43</f>
        <v>0</v>
      </c>
      <c r="F311" s="45">
        <f>$U$43</f>
        <v>0</v>
      </c>
      <c r="G311" s="45">
        <f>$V$43</f>
        <v>0</v>
      </c>
      <c r="H311" s="45">
        <f>$W$43</f>
        <v>0</v>
      </c>
      <c r="I311" s="45">
        <f>$X$43</f>
        <v>0</v>
      </c>
      <c r="J311" s="96">
        <f>$Y$43</f>
        <v>0</v>
      </c>
      <c r="K311" s="45"/>
      <c r="L311" s="45"/>
      <c r="M311" s="92"/>
    </row>
    <row r="312" spans="1:13" ht="16.5" customHeight="1">
      <c r="A312" s="91"/>
      <c r="B312" s="45" t="s">
        <v>63</v>
      </c>
      <c r="C312" s="45" t="e">
        <f>$R$44</f>
        <v>#DIV/0!</v>
      </c>
      <c r="D312" s="45" t="e">
        <f>$S$44</f>
        <v>#DIV/0!</v>
      </c>
      <c r="E312" s="45" t="e">
        <f>$T$44</f>
        <v>#DIV/0!</v>
      </c>
      <c r="F312" s="45" t="e">
        <f>$U$44</f>
        <v>#DIV/0!</v>
      </c>
      <c r="G312" s="45" t="e">
        <f>$V$44</f>
        <v>#DIV/0!</v>
      </c>
      <c r="H312" s="45" t="e">
        <f>$W$44</f>
        <v>#DIV/0!</v>
      </c>
      <c r="I312" s="94" t="e">
        <f>$X$44</f>
        <v>#DIV/0!</v>
      </c>
      <c r="J312" s="96" t="s">
        <v>97</v>
      </c>
      <c r="K312" s="129"/>
      <c r="L312" s="129"/>
      <c r="M312" s="130"/>
    </row>
    <row r="313" spans="1:13" ht="16.5" customHeight="1" thickBot="1">
      <c r="A313" s="93"/>
      <c r="B313" s="73" t="s">
        <v>64</v>
      </c>
      <c r="C313" s="73" t="e">
        <f>$R$45</f>
        <v>#DIV/0!</v>
      </c>
      <c r="D313" s="73" t="e">
        <f>$S$45</f>
        <v>#DIV/0!</v>
      </c>
      <c r="E313" s="73" t="e">
        <f>$T$45</f>
        <v>#DIV/0!</v>
      </c>
      <c r="F313" s="73" t="e">
        <f>$U$45</f>
        <v>#DIV/0!</v>
      </c>
      <c r="G313" s="73" t="e">
        <f>$V$45</f>
        <v>#DIV/0!</v>
      </c>
      <c r="H313" s="73" t="e">
        <f>$W$45</f>
        <v>#DIV/0!</v>
      </c>
      <c r="I313" s="95" t="e">
        <f>$X$45</f>
        <v>#DIV/0!</v>
      </c>
      <c r="J313" s="97" t="s">
        <v>98</v>
      </c>
      <c r="K313" s="131"/>
      <c r="L313" s="131"/>
      <c r="M313" s="132"/>
    </row>
    <row r="314" spans="1:13" ht="16.5" customHeight="1">
      <c r="A314" s="41"/>
      <c r="C314" s="41"/>
      <c r="D314" s="41"/>
      <c r="E314" s="41"/>
      <c r="F314" s="41"/>
      <c r="G314" s="41"/>
      <c r="H314" s="41"/>
      <c r="I314" s="41"/>
      <c r="K314" s="41"/>
      <c r="L314" s="41"/>
      <c r="M314" s="42"/>
    </row>
    <row r="315" spans="1:13" ht="16.5" customHeight="1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9"/>
    </row>
    <row r="316" spans="1:13" ht="16.5" customHeight="1">
      <c r="A316" s="133" t="str">
        <f>$A$1</f>
        <v>嘉義縣立嘉新國民中學○○下學期第二次期中考</v>
      </c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</row>
    <row r="317" spans="1:13" ht="16.5" customHeight="1" thickBo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2"/>
    </row>
    <row r="318" spans="1:13" ht="16.5" customHeight="1">
      <c r="A318" s="43" t="s">
        <v>0</v>
      </c>
      <c r="B318" s="62" t="s">
        <v>1</v>
      </c>
      <c r="C318" s="62" t="s">
        <v>90</v>
      </c>
      <c r="D318" s="62" t="s">
        <v>91</v>
      </c>
      <c r="E318" s="62" t="s">
        <v>92</v>
      </c>
      <c r="F318" s="62" t="s">
        <v>93</v>
      </c>
      <c r="G318" s="62" t="s">
        <v>94</v>
      </c>
      <c r="H318" s="62" t="s">
        <v>95</v>
      </c>
      <c r="I318" s="62" t="s">
        <v>96</v>
      </c>
      <c r="J318" s="62" t="s">
        <v>72</v>
      </c>
      <c r="K318" s="62" t="s">
        <v>89</v>
      </c>
      <c r="L318" s="62" t="s">
        <v>74</v>
      </c>
      <c r="M318" s="64" t="s">
        <v>73</v>
      </c>
    </row>
    <row r="319" spans="1:13" ht="16.5" customHeight="1">
      <c r="A319" s="91" t="str">
        <f>O24</f>
        <v>22</v>
      </c>
      <c r="B319" s="45">
        <f>P24</f>
        <v>0</v>
      </c>
      <c r="C319" s="46">
        <f>R24</f>
        <v>0</v>
      </c>
      <c r="D319" s="46">
        <f t="shared" ref="D319:M319" si="33">S24</f>
        <v>0</v>
      </c>
      <c r="E319" s="46">
        <f t="shared" si="33"/>
        <v>0</v>
      </c>
      <c r="F319" s="46">
        <f t="shared" si="33"/>
        <v>0</v>
      </c>
      <c r="G319" s="46">
        <f t="shared" si="33"/>
        <v>0</v>
      </c>
      <c r="H319" s="46">
        <f t="shared" si="33"/>
        <v>0</v>
      </c>
      <c r="I319" s="46">
        <f t="shared" si="33"/>
        <v>0</v>
      </c>
      <c r="J319" s="125" t="e">
        <f t="shared" si="33"/>
        <v>#DIV/0!</v>
      </c>
      <c r="K319" s="47">
        <f t="shared" si="33"/>
        <v>0</v>
      </c>
      <c r="L319" s="90">
        <f t="shared" si="33"/>
        <v>1</v>
      </c>
      <c r="M319" s="58">
        <f t="shared" si="33"/>
        <v>0</v>
      </c>
    </row>
    <row r="320" spans="1:13" ht="16.5" customHeight="1">
      <c r="A320" s="91"/>
      <c r="B320" s="45"/>
      <c r="C320" s="45"/>
      <c r="D320" s="45"/>
      <c r="E320" s="45"/>
      <c r="F320" s="45"/>
      <c r="G320" s="45"/>
      <c r="H320" s="45"/>
      <c r="I320" s="45"/>
      <c r="J320" s="52"/>
      <c r="K320" s="45"/>
      <c r="L320" s="45"/>
      <c r="M320" s="92"/>
    </row>
    <row r="321" spans="1:13" ht="16.5" customHeight="1">
      <c r="A321" s="91"/>
      <c r="B321" s="45" t="s">
        <v>58</v>
      </c>
      <c r="C321" s="45">
        <f>$R$38</f>
        <v>0</v>
      </c>
      <c r="D321" s="45">
        <f>$S$38</f>
        <v>0</v>
      </c>
      <c r="E321" s="45">
        <f>$T$38</f>
        <v>0</v>
      </c>
      <c r="F321" s="45">
        <f>$U$38</f>
        <v>0</v>
      </c>
      <c r="G321" s="45">
        <f>$V$38</f>
        <v>0</v>
      </c>
      <c r="H321" s="45">
        <f>$W$38</f>
        <v>0</v>
      </c>
      <c r="I321" s="45">
        <f>$X$38</f>
        <v>0</v>
      </c>
      <c r="J321" s="52">
        <f>$Y$38</f>
        <v>0</v>
      </c>
      <c r="K321" s="45"/>
      <c r="L321" s="45"/>
      <c r="M321" s="92"/>
    </row>
    <row r="322" spans="1:13" ht="16.5" customHeight="1">
      <c r="A322" s="91"/>
      <c r="B322" s="45" t="s">
        <v>59</v>
      </c>
      <c r="C322" s="45">
        <f>$R$39</f>
        <v>0</v>
      </c>
      <c r="D322" s="45">
        <f>$S$39</f>
        <v>0</v>
      </c>
      <c r="E322" s="45">
        <f>$T$39</f>
        <v>0</v>
      </c>
      <c r="F322" s="45">
        <f>$U$39</f>
        <v>0</v>
      </c>
      <c r="G322" s="45">
        <f>$V$39</f>
        <v>0</v>
      </c>
      <c r="H322" s="45">
        <f>$W$39</f>
        <v>0</v>
      </c>
      <c r="I322" s="45">
        <f>$X$39</f>
        <v>0</v>
      </c>
      <c r="J322" s="52">
        <f>$Y$39</f>
        <v>0</v>
      </c>
      <c r="K322" s="45"/>
      <c r="L322" s="45"/>
      <c r="M322" s="92"/>
    </row>
    <row r="323" spans="1:13" ht="16.5" customHeight="1">
      <c r="A323" s="91"/>
      <c r="B323" s="45" t="s">
        <v>60</v>
      </c>
      <c r="C323" s="45">
        <f>$R$40</f>
        <v>0</v>
      </c>
      <c r="D323" s="45">
        <f>$S$40</f>
        <v>0</v>
      </c>
      <c r="E323" s="45">
        <f>$T$40</f>
        <v>0</v>
      </c>
      <c r="F323" s="45">
        <f>$U$40</f>
        <v>0</v>
      </c>
      <c r="G323" s="45">
        <f>$V$40</f>
        <v>0</v>
      </c>
      <c r="H323" s="45">
        <f>$W$40</f>
        <v>0</v>
      </c>
      <c r="I323" s="45">
        <f>$X$40</f>
        <v>0</v>
      </c>
      <c r="J323" s="52">
        <f>$Y$40</f>
        <v>0</v>
      </c>
      <c r="K323" s="45"/>
      <c r="L323" s="45"/>
      <c r="M323" s="92"/>
    </row>
    <row r="324" spans="1:13" ht="16.5" customHeight="1">
      <c r="A324" s="91"/>
      <c r="B324" s="45" t="s">
        <v>61</v>
      </c>
      <c r="C324" s="45">
        <f>$R$41</f>
        <v>0</v>
      </c>
      <c r="D324" s="45">
        <f>$S$41</f>
        <v>0</v>
      </c>
      <c r="E324" s="45">
        <f>$T$41</f>
        <v>0</v>
      </c>
      <c r="F324" s="45">
        <f>$U$41</f>
        <v>0</v>
      </c>
      <c r="G324" s="45">
        <f>$V$41</f>
        <v>0</v>
      </c>
      <c r="H324" s="45">
        <f>$W$41</f>
        <v>0</v>
      </c>
      <c r="I324" s="45">
        <f>$X$41</f>
        <v>0</v>
      </c>
      <c r="J324" s="52">
        <f>$Y$41</f>
        <v>0</v>
      </c>
      <c r="K324" s="45"/>
      <c r="L324" s="45"/>
      <c r="M324" s="92"/>
    </row>
    <row r="325" spans="1:13" ht="16.5" customHeight="1">
      <c r="A325" s="91"/>
      <c r="B325" s="45" t="s">
        <v>103</v>
      </c>
      <c r="C325" s="45">
        <f>$R$42</f>
        <v>0</v>
      </c>
      <c r="D325" s="45">
        <f>$S$42</f>
        <v>0</v>
      </c>
      <c r="E325" s="45">
        <f>$T$42</f>
        <v>0</v>
      </c>
      <c r="F325" s="45">
        <f>$U$42</f>
        <v>0</v>
      </c>
      <c r="G325" s="45">
        <f>$V$42</f>
        <v>0</v>
      </c>
      <c r="H325" s="45">
        <f>$W$42</f>
        <v>0</v>
      </c>
      <c r="I325" s="45">
        <f>$X$42</f>
        <v>0</v>
      </c>
      <c r="J325" s="52">
        <f>$Y$42</f>
        <v>0</v>
      </c>
      <c r="K325" s="45"/>
      <c r="L325" s="45"/>
      <c r="M325" s="92"/>
    </row>
    <row r="326" spans="1:13" ht="16.5" customHeight="1">
      <c r="A326" s="91"/>
      <c r="B326" s="45" t="s">
        <v>62</v>
      </c>
      <c r="C326" s="45">
        <f>$R$43</f>
        <v>0</v>
      </c>
      <c r="D326" s="45">
        <f>$S$43</f>
        <v>0</v>
      </c>
      <c r="E326" s="45">
        <f>$T$43</f>
        <v>0</v>
      </c>
      <c r="F326" s="45">
        <f>$U$43</f>
        <v>0</v>
      </c>
      <c r="G326" s="45">
        <f>$V$43</f>
        <v>0</v>
      </c>
      <c r="H326" s="45">
        <f>$W$43</f>
        <v>0</v>
      </c>
      <c r="I326" s="45">
        <f>$X$43</f>
        <v>0</v>
      </c>
      <c r="J326" s="96">
        <f>$Y$43</f>
        <v>0</v>
      </c>
      <c r="K326" s="45"/>
      <c r="L326" s="45"/>
      <c r="M326" s="92"/>
    </row>
    <row r="327" spans="1:13" ht="16.5" customHeight="1">
      <c r="A327" s="91"/>
      <c r="B327" s="45" t="s">
        <v>63</v>
      </c>
      <c r="C327" s="45" t="e">
        <f>$R$44</f>
        <v>#DIV/0!</v>
      </c>
      <c r="D327" s="45" t="e">
        <f>$S$44</f>
        <v>#DIV/0!</v>
      </c>
      <c r="E327" s="45" t="e">
        <f>$T$44</f>
        <v>#DIV/0!</v>
      </c>
      <c r="F327" s="45" t="e">
        <f>$U$44</f>
        <v>#DIV/0!</v>
      </c>
      <c r="G327" s="45" t="e">
        <f>$V$44</f>
        <v>#DIV/0!</v>
      </c>
      <c r="H327" s="45" t="e">
        <f>$W$44</f>
        <v>#DIV/0!</v>
      </c>
      <c r="I327" s="94" t="e">
        <f>$X$44</f>
        <v>#DIV/0!</v>
      </c>
      <c r="J327" s="96" t="s">
        <v>97</v>
      </c>
      <c r="K327" s="129"/>
      <c r="L327" s="129"/>
      <c r="M327" s="130"/>
    </row>
    <row r="328" spans="1:13" ht="16.5" customHeight="1" thickBot="1">
      <c r="A328" s="93"/>
      <c r="B328" s="73" t="s">
        <v>64</v>
      </c>
      <c r="C328" s="73" t="e">
        <f>$R$45</f>
        <v>#DIV/0!</v>
      </c>
      <c r="D328" s="73" t="e">
        <f>$S$45</f>
        <v>#DIV/0!</v>
      </c>
      <c r="E328" s="73" t="e">
        <f>$T$45</f>
        <v>#DIV/0!</v>
      </c>
      <c r="F328" s="73" t="e">
        <f>$U$45</f>
        <v>#DIV/0!</v>
      </c>
      <c r="G328" s="73" t="e">
        <f>$V$45</f>
        <v>#DIV/0!</v>
      </c>
      <c r="H328" s="73" t="e">
        <f>$W$45</f>
        <v>#DIV/0!</v>
      </c>
      <c r="I328" s="95" t="e">
        <f>$X$45</f>
        <v>#DIV/0!</v>
      </c>
      <c r="J328" s="97" t="s">
        <v>98</v>
      </c>
      <c r="K328" s="131"/>
      <c r="L328" s="131"/>
      <c r="M328" s="132"/>
    </row>
    <row r="329" spans="1:13" ht="16.5" customHeight="1">
      <c r="A329" s="41"/>
      <c r="C329" s="41"/>
      <c r="D329" s="41"/>
      <c r="E329" s="41"/>
      <c r="F329" s="41"/>
      <c r="G329" s="41"/>
      <c r="H329" s="41"/>
      <c r="I329" s="41"/>
      <c r="K329" s="41"/>
      <c r="L329" s="41"/>
      <c r="M329" s="42"/>
    </row>
    <row r="330" spans="1:13" ht="16.5" customHeight="1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9"/>
    </row>
    <row r="331" spans="1:13" ht="16.5" customHeight="1">
      <c r="A331" s="133" t="str">
        <f>$A$1</f>
        <v>嘉義縣立嘉新國民中學○○下學期第二次期中考</v>
      </c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</row>
    <row r="332" spans="1:13" ht="16.5" customHeight="1" thickBo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2"/>
    </row>
    <row r="333" spans="1:13" ht="16.5" customHeight="1">
      <c r="A333" s="43" t="s">
        <v>0</v>
      </c>
      <c r="B333" s="62" t="s">
        <v>1</v>
      </c>
      <c r="C333" s="62" t="s">
        <v>90</v>
      </c>
      <c r="D333" s="62" t="s">
        <v>91</v>
      </c>
      <c r="E333" s="62" t="s">
        <v>92</v>
      </c>
      <c r="F333" s="62" t="s">
        <v>93</v>
      </c>
      <c r="G333" s="62" t="s">
        <v>94</v>
      </c>
      <c r="H333" s="62" t="s">
        <v>95</v>
      </c>
      <c r="I333" s="62" t="s">
        <v>96</v>
      </c>
      <c r="J333" s="62" t="s">
        <v>72</v>
      </c>
      <c r="K333" s="62" t="s">
        <v>89</v>
      </c>
      <c r="L333" s="62" t="s">
        <v>74</v>
      </c>
      <c r="M333" s="64" t="s">
        <v>73</v>
      </c>
    </row>
    <row r="334" spans="1:13" ht="16.5" customHeight="1">
      <c r="A334" s="91" t="str">
        <f>O25</f>
        <v>23</v>
      </c>
      <c r="B334" s="45">
        <f>P25</f>
        <v>0</v>
      </c>
      <c r="C334" s="46">
        <f>R25</f>
        <v>0</v>
      </c>
      <c r="D334" s="46">
        <f t="shared" ref="D334:M334" si="34">S25</f>
        <v>0</v>
      </c>
      <c r="E334" s="46">
        <f t="shared" si="34"/>
        <v>0</v>
      </c>
      <c r="F334" s="46">
        <f t="shared" si="34"/>
        <v>0</v>
      </c>
      <c r="G334" s="46">
        <f t="shared" si="34"/>
        <v>0</v>
      </c>
      <c r="H334" s="46">
        <f t="shared" si="34"/>
        <v>0</v>
      </c>
      <c r="I334" s="46">
        <f t="shared" si="34"/>
        <v>0</v>
      </c>
      <c r="J334" s="125" t="e">
        <f t="shared" si="34"/>
        <v>#DIV/0!</v>
      </c>
      <c r="K334" s="47">
        <f t="shared" si="34"/>
        <v>0</v>
      </c>
      <c r="L334" s="90">
        <f t="shared" si="34"/>
        <v>1</v>
      </c>
      <c r="M334" s="58">
        <f t="shared" si="34"/>
        <v>0</v>
      </c>
    </row>
    <row r="335" spans="1:13" ht="16.5" customHeight="1">
      <c r="A335" s="91"/>
      <c r="B335" s="45"/>
      <c r="C335" s="45"/>
      <c r="D335" s="45"/>
      <c r="E335" s="45"/>
      <c r="F335" s="45"/>
      <c r="G335" s="45"/>
      <c r="H335" s="45"/>
      <c r="I335" s="45"/>
      <c r="J335" s="52"/>
      <c r="K335" s="45"/>
      <c r="L335" s="45"/>
      <c r="M335" s="92"/>
    </row>
    <row r="336" spans="1:13" ht="16.5" customHeight="1">
      <c r="A336" s="91"/>
      <c r="B336" s="45" t="s">
        <v>58</v>
      </c>
      <c r="C336" s="45">
        <f>$R$38</f>
        <v>0</v>
      </c>
      <c r="D336" s="45">
        <f>$S$38</f>
        <v>0</v>
      </c>
      <c r="E336" s="45">
        <f>$T$38</f>
        <v>0</v>
      </c>
      <c r="F336" s="45">
        <f>$U$38</f>
        <v>0</v>
      </c>
      <c r="G336" s="45">
        <f>$V$38</f>
        <v>0</v>
      </c>
      <c r="H336" s="45">
        <f>$W$38</f>
        <v>0</v>
      </c>
      <c r="I336" s="45">
        <f>$X$38</f>
        <v>0</v>
      </c>
      <c r="J336" s="52">
        <f>$Y$38</f>
        <v>0</v>
      </c>
      <c r="K336" s="45"/>
      <c r="L336" s="45"/>
      <c r="M336" s="92"/>
    </row>
    <row r="337" spans="1:13" ht="16.5" customHeight="1">
      <c r="A337" s="91"/>
      <c r="B337" s="45" t="s">
        <v>59</v>
      </c>
      <c r="C337" s="45">
        <f>$R$39</f>
        <v>0</v>
      </c>
      <c r="D337" s="45">
        <f>$S$39</f>
        <v>0</v>
      </c>
      <c r="E337" s="45">
        <f>$T$39</f>
        <v>0</v>
      </c>
      <c r="F337" s="45">
        <f>$U$39</f>
        <v>0</v>
      </c>
      <c r="G337" s="45">
        <f>$V$39</f>
        <v>0</v>
      </c>
      <c r="H337" s="45">
        <f>$W$39</f>
        <v>0</v>
      </c>
      <c r="I337" s="45">
        <f>$X$39</f>
        <v>0</v>
      </c>
      <c r="J337" s="52">
        <f>$Y$39</f>
        <v>0</v>
      </c>
      <c r="K337" s="45"/>
      <c r="L337" s="45"/>
      <c r="M337" s="92"/>
    </row>
    <row r="338" spans="1:13" ht="16.5" customHeight="1">
      <c r="A338" s="91"/>
      <c r="B338" s="45" t="s">
        <v>60</v>
      </c>
      <c r="C338" s="45">
        <f>$R$40</f>
        <v>0</v>
      </c>
      <c r="D338" s="45">
        <f>$S$40</f>
        <v>0</v>
      </c>
      <c r="E338" s="45">
        <f>$T$40</f>
        <v>0</v>
      </c>
      <c r="F338" s="45">
        <f>$U$40</f>
        <v>0</v>
      </c>
      <c r="G338" s="45">
        <f>$V$40</f>
        <v>0</v>
      </c>
      <c r="H338" s="45">
        <f>$W$40</f>
        <v>0</v>
      </c>
      <c r="I338" s="45">
        <f>$X$40</f>
        <v>0</v>
      </c>
      <c r="J338" s="52">
        <f>$Y$40</f>
        <v>0</v>
      </c>
      <c r="K338" s="45"/>
      <c r="L338" s="45"/>
      <c r="M338" s="92"/>
    </row>
    <row r="339" spans="1:13" ht="16.5" customHeight="1">
      <c r="A339" s="91"/>
      <c r="B339" s="45" t="s">
        <v>61</v>
      </c>
      <c r="C339" s="45">
        <f>$R$41</f>
        <v>0</v>
      </c>
      <c r="D339" s="45">
        <f>$S$41</f>
        <v>0</v>
      </c>
      <c r="E339" s="45">
        <f>$T$41</f>
        <v>0</v>
      </c>
      <c r="F339" s="45">
        <f>$U$41</f>
        <v>0</v>
      </c>
      <c r="G339" s="45">
        <f>$V$41</f>
        <v>0</v>
      </c>
      <c r="H339" s="45">
        <f>$W$41</f>
        <v>0</v>
      </c>
      <c r="I339" s="45">
        <f>$X$41</f>
        <v>0</v>
      </c>
      <c r="J339" s="52">
        <f>$Y$41</f>
        <v>0</v>
      </c>
      <c r="K339" s="45"/>
      <c r="L339" s="45"/>
      <c r="M339" s="92"/>
    </row>
    <row r="340" spans="1:13" ht="16.5" customHeight="1">
      <c r="A340" s="91"/>
      <c r="B340" s="45" t="s">
        <v>103</v>
      </c>
      <c r="C340" s="45">
        <f>$R$42</f>
        <v>0</v>
      </c>
      <c r="D340" s="45">
        <f>$S$42</f>
        <v>0</v>
      </c>
      <c r="E340" s="45">
        <f>$T$42</f>
        <v>0</v>
      </c>
      <c r="F340" s="45">
        <f>$U$42</f>
        <v>0</v>
      </c>
      <c r="G340" s="45">
        <f>$V$42</f>
        <v>0</v>
      </c>
      <c r="H340" s="45">
        <f>$W$42</f>
        <v>0</v>
      </c>
      <c r="I340" s="45">
        <f>$X$42</f>
        <v>0</v>
      </c>
      <c r="J340" s="52">
        <f>$Y$42</f>
        <v>0</v>
      </c>
      <c r="K340" s="45"/>
      <c r="L340" s="45"/>
      <c r="M340" s="92"/>
    </row>
    <row r="341" spans="1:13" ht="16.5" customHeight="1">
      <c r="A341" s="91"/>
      <c r="B341" s="45" t="s">
        <v>62</v>
      </c>
      <c r="C341" s="45">
        <f>$R$43</f>
        <v>0</v>
      </c>
      <c r="D341" s="45">
        <f>$S$43</f>
        <v>0</v>
      </c>
      <c r="E341" s="45">
        <f>$T$43</f>
        <v>0</v>
      </c>
      <c r="F341" s="45">
        <f>$U$43</f>
        <v>0</v>
      </c>
      <c r="G341" s="45">
        <f>$V$43</f>
        <v>0</v>
      </c>
      <c r="H341" s="45">
        <f>$W$43</f>
        <v>0</v>
      </c>
      <c r="I341" s="45">
        <f>$X$43</f>
        <v>0</v>
      </c>
      <c r="J341" s="96">
        <f>$Y$43</f>
        <v>0</v>
      </c>
      <c r="K341" s="45"/>
      <c r="L341" s="45"/>
      <c r="M341" s="92"/>
    </row>
    <row r="342" spans="1:13" ht="16.5" customHeight="1">
      <c r="A342" s="91"/>
      <c r="B342" s="45" t="s">
        <v>63</v>
      </c>
      <c r="C342" s="45" t="e">
        <f>$R$44</f>
        <v>#DIV/0!</v>
      </c>
      <c r="D342" s="45" t="e">
        <f>$S$44</f>
        <v>#DIV/0!</v>
      </c>
      <c r="E342" s="45" t="e">
        <f>$T$44</f>
        <v>#DIV/0!</v>
      </c>
      <c r="F342" s="45" t="e">
        <f>$U$44</f>
        <v>#DIV/0!</v>
      </c>
      <c r="G342" s="45" t="e">
        <f>$V$44</f>
        <v>#DIV/0!</v>
      </c>
      <c r="H342" s="45" t="e">
        <f>$W$44</f>
        <v>#DIV/0!</v>
      </c>
      <c r="I342" s="94" t="e">
        <f>$X$44</f>
        <v>#DIV/0!</v>
      </c>
      <c r="J342" s="96" t="s">
        <v>97</v>
      </c>
      <c r="K342" s="129"/>
      <c r="L342" s="129"/>
      <c r="M342" s="130"/>
    </row>
    <row r="343" spans="1:13" ht="16.5" customHeight="1" thickBot="1">
      <c r="A343" s="93"/>
      <c r="B343" s="73" t="s">
        <v>64</v>
      </c>
      <c r="C343" s="73" t="e">
        <f>$R$45</f>
        <v>#DIV/0!</v>
      </c>
      <c r="D343" s="73" t="e">
        <f>$S$45</f>
        <v>#DIV/0!</v>
      </c>
      <c r="E343" s="73" t="e">
        <f>$T$45</f>
        <v>#DIV/0!</v>
      </c>
      <c r="F343" s="73" t="e">
        <f>$U$45</f>
        <v>#DIV/0!</v>
      </c>
      <c r="G343" s="73" t="e">
        <f>$V$45</f>
        <v>#DIV/0!</v>
      </c>
      <c r="H343" s="73" t="e">
        <f>$W$45</f>
        <v>#DIV/0!</v>
      </c>
      <c r="I343" s="95" t="e">
        <f>$X$45</f>
        <v>#DIV/0!</v>
      </c>
      <c r="J343" s="97" t="s">
        <v>98</v>
      </c>
      <c r="K343" s="131"/>
      <c r="L343" s="131"/>
      <c r="M343" s="132"/>
    </row>
    <row r="344" spans="1:13" ht="16.5" customHeight="1">
      <c r="A344" s="41"/>
      <c r="C344" s="41"/>
      <c r="D344" s="41"/>
      <c r="E344" s="41"/>
      <c r="F344" s="41"/>
      <c r="G344" s="41"/>
      <c r="H344" s="41"/>
      <c r="I344" s="41"/>
      <c r="K344" s="41"/>
      <c r="L344" s="41"/>
      <c r="M344" s="42"/>
    </row>
    <row r="345" spans="1:13" ht="16.5" customHeight="1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9"/>
    </row>
    <row r="346" spans="1:13" ht="16.5" customHeight="1">
      <c r="A346" s="133" t="str">
        <f>$A$1</f>
        <v>嘉義縣立嘉新國民中學○○下學期第二次期中考</v>
      </c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</row>
    <row r="347" spans="1:13" ht="16.5" customHeight="1" thickBo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2"/>
    </row>
    <row r="348" spans="1:13" ht="16.5" customHeight="1">
      <c r="A348" s="43" t="s">
        <v>0</v>
      </c>
      <c r="B348" s="62" t="s">
        <v>1</v>
      </c>
      <c r="C348" s="62" t="s">
        <v>90</v>
      </c>
      <c r="D348" s="62" t="s">
        <v>91</v>
      </c>
      <c r="E348" s="62" t="s">
        <v>92</v>
      </c>
      <c r="F348" s="62" t="s">
        <v>93</v>
      </c>
      <c r="G348" s="62" t="s">
        <v>94</v>
      </c>
      <c r="H348" s="62" t="s">
        <v>95</v>
      </c>
      <c r="I348" s="62" t="s">
        <v>96</v>
      </c>
      <c r="J348" s="62" t="s">
        <v>72</v>
      </c>
      <c r="K348" s="62" t="s">
        <v>89</v>
      </c>
      <c r="L348" s="62" t="s">
        <v>74</v>
      </c>
      <c r="M348" s="64" t="s">
        <v>73</v>
      </c>
    </row>
    <row r="349" spans="1:13" ht="16.5" customHeight="1">
      <c r="A349" s="91" t="str">
        <f>O26</f>
        <v>24</v>
      </c>
      <c r="B349" s="45">
        <f>P26</f>
        <v>0</v>
      </c>
      <c r="C349" s="46">
        <f>R26</f>
        <v>0</v>
      </c>
      <c r="D349" s="46">
        <f t="shared" ref="D349:M349" si="35">S26</f>
        <v>0</v>
      </c>
      <c r="E349" s="46">
        <f t="shared" si="35"/>
        <v>0</v>
      </c>
      <c r="F349" s="46">
        <f t="shared" si="35"/>
        <v>0</v>
      </c>
      <c r="G349" s="46">
        <f t="shared" si="35"/>
        <v>0</v>
      </c>
      <c r="H349" s="46">
        <f t="shared" si="35"/>
        <v>0</v>
      </c>
      <c r="I349" s="46">
        <f t="shared" si="35"/>
        <v>0</v>
      </c>
      <c r="J349" s="125" t="e">
        <f t="shared" si="35"/>
        <v>#DIV/0!</v>
      </c>
      <c r="K349" s="47">
        <f t="shared" si="35"/>
        <v>0</v>
      </c>
      <c r="L349" s="90">
        <f t="shared" si="35"/>
        <v>1</v>
      </c>
      <c r="M349" s="58">
        <f t="shared" si="35"/>
        <v>0</v>
      </c>
    </row>
    <row r="350" spans="1:13" ht="16.5" customHeight="1">
      <c r="A350" s="91"/>
      <c r="B350" s="45"/>
      <c r="C350" s="45"/>
      <c r="D350" s="45"/>
      <c r="E350" s="45"/>
      <c r="F350" s="45"/>
      <c r="G350" s="45"/>
      <c r="H350" s="45"/>
      <c r="I350" s="45"/>
      <c r="J350" s="52"/>
      <c r="K350" s="45"/>
      <c r="L350" s="45"/>
      <c r="M350" s="92"/>
    </row>
    <row r="351" spans="1:13" ht="16.5" customHeight="1">
      <c r="A351" s="91"/>
      <c r="B351" s="45" t="s">
        <v>58</v>
      </c>
      <c r="C351" s="45">
        <f>$R$38</f>
        <v>0</v>
      </c>
      <c r="D351" s="45">
        <f>$S$38</f>
        <v>0</v>
      </c>
      <c r="E351" s="45">
        <f>$T$38</f>
        <v>0</v>
      </c>
      <c r="F351" s="45">
        <f>$U$38</f>
        <v>0</v>
      </c>
      <c r="G351" s="45">
        <f>$V$38</f>
        <v>0</v>
      </c>
      <c r="H351" s="45">
        <f>$W$38</f>
        <v>0</v>
      </c>
      <c r="I351" s="45">
        <f>$X$38</f>
        <v>0</v>
      </c>
      <c r="J351" s="52">
        <f>$Y$38</f>
        <v>0</v>
      </c>
      <c r="K351" s="45"/>
      <c r="L351" s="45"/>
      <c r="M351" s="92"/>
    </row>
    <row r="352" spans="1:13" ht="16.5" customHeight="1">
      <c r="A352" s="91"/>
      <c r="B352" s="45" t="s">
        <v>59</v>
      </c>
      <c r="C352" s="45">
        <f>$R$39</f>
        <v>0</v>
      </c>
      <c r="D352" s="45">
        <f>$S$39</f>
        <v>0</v>
      </c>
      <c r="E352" s="45">
        <f>$T$39</f>
        <v>0</v>
      </c>
      <c r="F352" s="45">
        <f>$U$39</f>
        <v>0</v>
      </c>
      <c r="G352" s="45">
        <f>$V$39</f>
        <v>0</v>
      </c>
      <c r="H352" s="45">
        <f>$W$39</f>
        <v>0</v>
      </c>
      <c r="I352" s="45">
        <f>$X$39</f>
        <v>0</v>
      </c>
      <c r="J352" s="52">
        <f>$Y$39</f>
        <v>0</v>
      </c>
      <c r="K352" s="45"/>
      <c r="L352" s="45"/>
      <c r="M352" s="92"/>
    </row>
    <row r="353" spans="1:13" ht="16.5" customHeight="1">
      <c r="A353" s="91"/>
      <c r="B353" s="45" t="s">
        <v>60</v>
      </c>
      <c r="C353" s="45">
        <f>$R$40</f>
        <v>0</v>
      </c>
      <c r="D353" s="45">
        <f>$S$40</f>
        <v>0</v>
      </c>
      <c r="E353" s="45">
        <f>$T$40</f>
        <v>0</v>
      </c>
      <c r="F353" s="45">
        <f>$U$40</f>
        <v>0</v>
      </c>
      <c r="G353" s="45">
        <f>$V$40</f>
        <v>0</v>
      </c>
      <c r="H353" s="45">
        <f>$W$40</f>
        <v>0</v>
      </c>
      <c r="I353" s="45">
        <f>$X$40</f>
        <v>0</v>
      </c>
      <c r="J353" s="52">
        <f>$Y$40</f>
        <v>0</v>
      </c>
      <c r="K353" s="45"/>
      <c r="L353" s="45"/>
      <c r="M353" s="92"/>
    </row>
    <row r="354" spans="1:13" ht="16.5" customHeight="1">
      <c r="A354" s="91"/>
      <c r="B354" s="45" t="s">
        <v>61</v>
      </c>
      <c r="C354" s="45">
        <f>$R$41</f>
        <v>0</v>
      </c>
      <c r="D354" s="45">
        <f>$S$41</f>
        <v>0</v>
      </c>
      <c r="E354" s="45">
        <f>$T$41</f>
        <v>0</v>
      </c>
      <c r="F354" s="45">
        <f>$U$41</f>
        <v>0</v>
      </c>
      <c r="G354" s="45">
        <f>$V$41</f>
        <v>0</v>
      </c>
      <c r="H354" s="45">
        <f>$W$41</f>
        <v>0</v>
      </c>
      <c r="I354" s="45">
        <f>$X$41</f>
        <v>0</v>
      </c>
      <c r="J354" s="52">
        <f>$Y$41</f>
        <v>0</v>
      </c>
      <c r="K354" s="45"/>
      <c r="L354" s="45"/>
      <c r="M354" s="92"/>
    </row>
    <row r="355" spans="1:13" ht="16.5" customHeight="1">
      <c r="A355" s="91"/>
      <c r="B355" s="45" t="s">
        <v>103</v>
      </c>
      <c r="C355" s="45">
        <f>$R$42</f>
        <v>0</v>
      </c>
      <c r="D355" s="45">
        <f>$S$42</f>
        <v>0</v>
      </c>
      <c r="E355" s="45">
        <f>$T$42</f>
        <v>0</v>
      </c>
      <c r="F355" s="45">
        <f>$U$42</f>
        <v>0</v>
      </c>
      <c r="G355" s="45">
        <f>$V$42</f>
        <v>0</v>
      </c>
      <c r="H355" s="45">
        <f>$W$42</f>
        <v>0</v>
      </c>
      <c r="I355" s="45">
        <f>$X$42</f>
        <v>0</v>
      </c>
      <c r="J355" s="52">
        <f>$Y$42</f>
        <v>0</v>
      </c>
      <c r="K355" s="45"/>
      <c r="L355" s="45"/>
      <c r="M355" s="92"/>
    </row>
    <row r="356" spans="1:13" ht="16.5" customHeight="1">
      <c r="A356" s="91"/>
      <c r="B356" s="45" t="s">
        <v>62</v>
      </c>
      <c r="C356" s="45">
        <f>$R$43</f>
        <v>0</v>
      </c>
      <c r="D356" s="45">
        <f>$S$43</f>
        <v>0</v>
      </c>
      <c r="E356" s="45">
        <f>$T$43</f>
        <v>0</v>
      </c>
      <c r="F356" s="45">
        <f>$U$43</f>
        <v>0</v>
      </c>
      <c r="G356" s="45">
        <f>$V$43</f>
        <v>0</v>
      </c>
      <c r="H356" s="45">
        <f>$W$43</f>
        <v>0</v>
      </c>
      <c r="I356" s="45">
        <f>$X$43</f>
        <v>0</v>
      </c>
      <c r="J356" s="96">
        <f>$Y$43</f>
        <v>0</v>
      </c>
      <c r="K356" s="45"/>
      <c r="L356" s="45"/>
      <c r="M356" s="92"/>
    </row>
    <row r="357" spans="1:13" ht="16.5" customHeight="1">
      <c r="A357" s="91"/>
      <c r="B357" s="45" t="s">
        <v>63</v>
      </c>
      <c r="C357" s="45" t="e">
        <f>$R$44</f>
        <v>#DIV/0!</v>
      </c>
      <c r="D357" s="45" t="e">
        <f>$S$44</f>
        <v>#DIV/0!</v>
      </c>
      <c r="E357" s="45" t="e">
        <f>$T$44</f>
        <v>#DIV/0!</v>
      </c>
      <c r="F357" s="45" t="e">
        <f>$U$44</f>
        <v>#DIV/0!</v>
      </c>
      <c r="G357" s="45" t="e">
        <f>$V$44</f>
        <v>#DIV/0!</v>
      </c>
      <c r="H357" s="45" t="e">
        <f>$W$44</f>
        <v>#DIV/0!</v>
      </c>
      <c r="I357" s="94" t="e">
        <f>$X$44</f>
        <v>#DIV/0!</v>
      </c>
      <c r="J357" s="96" t="s">
        <v>97</v>
      </c>
      <c r="K357" s="129"/>
      <c r="L357" s="129"/>
      <c r="M357" s="130"/>
    </row>
    <row r="358" spans="1:13" ht="16.5" customHeight="1" thickBot="1">
      <c r="A358" s="93"/>
      <c r="B358" s="73" t="s">
        <v>64</v>
      </c>
      <c r="C358" s="73" t="e">
        <f>$R$45</f>
        <v>#DIV/0!</v>
      </c>
      <c r="D358" s="73" t="e">
        <f>$S$45</f>
        <v>#DIV/0!</v>
      </c>
      <c r="E358" s="73" t="e">
        <f>$T$45</f>
        <v>#DIV/0!</v>
      </c>
      <c r="F358" s="73" t="e">
        <f>$U$45</f>
        <v>#DIV/0!</v>
      </c>
      <c r="G358" s="73" t="e">
        <f>$V$45</f>
        <v>#DIV/0!</v>
      </c>
      <c r="H358" s="73" t="e">
        <f>$W$45</f>
        <v>#DIV/0!</v>
      </c>
      <c r="I358" s="95" t="e">
        <f>$X$45</f>
        <v>#DIV/0!</v>
      </c>
      <c r="J358" s="97" t="s">
        <v>98</v>
      </c>
      <c r="K358" s="131"/>
      <c r="L358" s="131"/>
      <c r="M358" s="132"/>
    </row>
    <row r="359" spans="1:13" ht="16.5" customHeight="1">
      <c r="A359" s="41"/>
      <c r="C359" s="41"/>
      <c r="D359" s="41"/>
      <c r="E359" s="41"/>
      <c r="F359" s="41"/>
      <c r="G359" s="41"/>
      <c r="H359" s="41"/>
      <c r="I359" s="41"/>
      <c r="K359" s="41"/>
      <c r="L359" s="41"/>
      <c r="M359" s="42"/>
    </row>
    <row r="360" spans="1:13" ht="16.5" customHeight="1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9"/>
    </row>
    <row r="361" spans="1:13" ht="16.5" customHeight="1">
      <c r="A361" s="133" t="str">
        <f>$A$1</f>
        <v>嘉義縣立嘉新國民中學○○下學期第二次期中考</v>
      </c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</row>
    <row r="362" spans="1:13" ht="16.5" customHeight="1" thickBo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2"/>
    </row>
    <row r="363" spans="1:13" ht="16.5" customHeight="1">
      <c r="A363" s="43" t="s">
        <v>0</v>
      </c>
      <c r="B363" s="62" t="s">
        <v>1</v>
      </c>
      <c r="C363" s="62" t="s">
        <v>90</v>
      </c>
      <c r="D363" s="62" t="s">
        <v>91</v>
      </c>
      <c r="E363" s="62" t="s">
        <v>92</v>
      </c>
      <c r="F363" s="62" t="s">
        <v>93</v>
      </c>
      <c r="G363" s="62" t="s">
        <v>94</v>
      </c>
      <c r="H363" s="62" t="s">
        <v>95</v>
      </c>
      <c r="I363" s="62" t="s">
        <v>96</v>
      </c>
      <c r="J363" s="62" t="s">
        <v>72</v>
      </c>
      <c r="K363" s="62" t="s">
        <v>89</v>
      </c>
      <c r="L363" s="62" t="s">
        <v>74</v>
      </c>
      <c r="M363" s="64" t="s">
        <v>73</v>
      </c>
    </row>
    <row r="364" spans="1:13" ht="16.5" customHeight="1">
      <c r="A364" s="91" t="str">
        <f>O27</f>
        <v>25</v>
      </c>
      <c r="B364" s="45">
        <f>P27</f>
        <v>0</v>
      </c>
      <c r="C364" s="46">
        <f>R27</f>
        <v>0</v>
      </c>
      <c r="D364" s="46">
        <f t="shared" ref="D364:M364" si="36">S27</f>
        <v>0</v>
      </c>
      <c r="E364" s="46">
        <f t="shared" si="36"/>
        <v>0</v>
      </c>
      <c r="F364" s="46">
        <f t="shared" si="36"/>
        <v>0</v>
      </c>
      <c r="G364" s="46">
        <f t="shared" si="36"/>
        <v>0</v>
      </c>
      <c r="H364" s="46">
        <f t="shared" si="36"/>
        <v>0</v>
      </c>
      <c r="I364" s="46">
        <f t="shared" si="36"/>
        <v>0</v>
      </c>
      <c r="J364" s="125" t="e">
        <f t="shared" si="36"/>
        <v>#DIV/0!</v>
      </c>
      <c r="K364" s="47">
        <f t="shared" si="36"/>
        <v>0</v>
      </c>
      <c r="L364" s="90">
        <f t="shared" si="36"/>
        <v>1</v>
      </c>
      <c r="M364" s="58">
        <f t="shared" si="36"/>
        <v>0</v>
      </c>
    </row>
    <row r="365" spans="1:13" ht="16.5" customHeight="1">
      <c r="A365" s="91"/>
      <c r="B365" s="45"/>
      <c r="C365" s="45"/>
      <c r="D365" s="45"/>
      <c r="E365" s="45"/>
      <c r="F365" s="45"/>
      <c r="G365" s="45"/>
      <c r="H365" s="45"/>
      <c r="I365" s="45"/>
      <c r="J365" s="52"/>
      <c r="K365" s="45"/>
      <c r="L365" s="45"/>
      <c r="M365" s="92"/>
    </row>
    <row r="366" spans="1:13" ht="16.5" customHeight="1">
      <c r="A366" s="91"/>
      <c r="B366" s="45" t="s">
        <v>58</v>
      </c>
      <c r="C366" s="45">
        <f>$R$38</f>
        <v>0</v>
      </c>
      <c r="D366" s="45">
        <f>$S$38</f>
        <v>0</v>
      </c>
      <c r="E366" s="45">
        <f>$T$38</f>
        <v>0</v>
      </c>
      <c r="F366" s="45">
        <f>$U$38</f>
        <v>0</v>
      </c>
      <c r="G366" s="45">
        <f>$V$38</f>
        <v>0</v>
      </c>
      <c r="H366" s="45">
        <f>$W$38</f>
        <v>0</v>
      </c>
      <c r="I366" s="45">
        <f>$X$38</f>
        <v>0</v>
      </c>
      <c r="J366" s="52">
        <f>$Y$38</f>
        <v>0</v>
      </c>
      <c r="K366" s="45"/>
      <c r="L366" s="45"/>
      <c r="M366" s="92"/>
    </row>
    <row r="367" spans="1:13" ht="16.5" customHeight="1">
      <c r="A367" s="91"/>
      <c r="B367" s="45" t="s">
        <v>59</v>
      </c>
      <c r="C367" s="45">
        <f>$R$39</f>
        <v>0</v>
      </c>
      <c r="D367" s="45">
        <f>$S$39</f>
        <v>0</v>
      </c>
      <c r="E367" s="45">
        <f>$T$39</f>
        <v>0</v>
      </c>
      <c r="F367" s="45">
        <f>$U$39</f>
        <v>0</v>
      </c>
      <c r="G367" s="45">
        <f>$V$39</f>
        <v>0</v>
      </c>
      <c r="H367" s="45">
        <f>$W$39</f>
        <v>0</v>
      </c>
      <c r="I367" s="45">
        <f>$X$39</f>
        <v>0</v>
      </c>
      <c r="J367" s="52">
        <f>$Y$39</f>
        <v>0</v>
      </c>
      <c r="K367" s="45"/>
      <c r="L367" s="45"/>
      <c r="M367" s="92"/>
    </row>
    <row r="368" spans="1:13" ht="16.5" customHeight="1">
      <c r="A368" s="91"/>
      <c r="B368" s="45" t="s">
        <v>60</v>
      </c>
      <c r="C368" s="45">
        <f>$R$40</f>
        <v>0</v>
      </c>
      <c r="D368" s="45">
        <f>$S$40</f>
        <v>0</v>
      </c>
      <c r="E368" s="45">
        <f>$T$40</f>
        <v>0</v>
      </c>
      <c r="F368" s="45">
        <f>$U$40</f>
        <v>0</v>
      </c>
      <c r="G368" s="45">
        <f>$V$40</f>
        <v>0</v>
      </c>
      <c r="H368" s="45">
        <f>$W$40</f>
        <v>0</v>
      </c>
      <c r="I368" s="45">
        <f>$X$40</f>
        <v>0</v>
      </c>
      <c r="J368" s="52">
        <f>$Y$40</f>
        <v>0</v>
      </c>
      <c r="K368" s="45"/>
      <c r="L368" s="45"/>
      <c r="M368" s="92"/>
    </row>
    <row r="369" spans="1:13" ht="16.5" customHeight="1">
      <c r="A369" s="91"/>
      <c r="B369" s="45" t="s">
        <v>61</v>
      </c>
      <c r="C369" s="45">
        <f>$R$41</f>
        <v>0</v>
      </c>
      <c r="D369" s="45">
        <f>$S$41</f>
        <v>0</v>
      </c>
      <c r="E369" s="45">
        <f>$T$41</f>
        <v>0</v>
      </c>
      <c r="F369" s="45">
        <f>$U$41</f>
        <v>0</v>
      </c>
      <c r="G369" s="45">
        <f>$V$41</f>
        <v>0</v>
      </c>
      <c r="H369" s="45">
        <f>$W$41</f>
        <v>0</v>
      </c>
      <c r="I369" s="45">
        <f>$X$41</f>
        <v>0</v>
      </c>
      <c r="J369" s="52">
        <f>$Y$41</f>
        <v>0</v>
      </c>
      <c r="K369" s="45"/>
      <c r="L369" s="45"/>
      <c r="M369" s="92"/>
    </row>
    <row r="370" spans="1:13" ht="16.5" customHeight="1">
      <c r="A370" s="91"/>
      <c r="B370" s="45" t="s">
        <v>103</v>
      </c>
      <c r="C370" s="45">
        <f>$R$42</f>
        <v>0</v>
      </c>
      <c r="D370" s="45">
        <f>$S$42</f>
        <v>0</v>
      </c>
      <c r="E370" s="45">
        <f>$T$42</f>
        <v>0</v>
      </c>
      <c r="F370" s="45">
        <f>$U$42</f>
        <v>0</v>
      </c>
      <c r="G370" s="45">
        <f>$V$42</f>
        <v>0</v>
      </c>
      <c r="H370" s="45">
        <f>$W$42</f>
        <v>0</v>
      </c>
      <c r="I370" s="45">
        <f>$X$42</f>
        <v>0</v>
      </c>
      <c r="J370" s="52">
        <f>$Y$42</f>
        <v>0</v>
      </c>
      <c r="K370" s="45"/>
      <c r="L370" s="45"/>
      <c r="M370" s="92"/>
    </row>
    <row r="371" spans="1:13" ht="16.5" customHeight="1">
      <c r="A371" s="91"/>
      <c r="B371" s="45" t="s">
        <v>62</v>
      </c>
      <c r="C371" s="45">
        <f>$R$43</f>
        <v>0</v>
      </c>
      <c r="D371" s="45">
        <f>$S$43</f>
        <v>0</v>
      </c>
      <c r="E371" s="45">
        <f>$T$43</f>
        <v>0</v>
      </c>
      <c r="F371" s="45">
        <f>$U$43</f>
        <v>0</v>
      </c>
      <c r="G371" s="45">
        <f>$V$43</f>
        <v>0</v>
      </c>
      <c r="H371" s="45">
        <f>$W$43</f>
        <v>0</v>
      </c>
      <c r="I371" s="45">
        <f>$X$43</f>
        <v>0</v>
      </c>
      <c r="J371" s="96">
        <f>$Y$43</f>
        <v>0</v>
      </c>
      <c r="K371" s="45"/>
      <c r="L371" s="45"/>
      <c r="M371" s="92"/>
    </row>
    <row r="372" spans="1:13" ht="16.5" customHeight="1">
      <c r="A372" s="91"/>
      <c r="B372" s="45" t="s">
        <v>63</v>
      </c>
      <c r="C372" s="45" t="e">
        <f>$R$44</f>
        <v>#DIV/0!</v>
      </c>
      <c r="D372" s="45" t="e">
        <f>$S$44</f>
        <v>#DIV/0!</v>
      </c>
      <c r="E372" s="45" t="e">
        <f>$T$44</f>
        <v>#DIV/0!</v>
      </c>
      <c r="F372" s="45" t="e">
        <f>$U$44</f>
        <v>#DIV/0!</v>
      </c>
      <c r="G372" s="45" t="e">
        <f>$V$44</f>
        <v>#DIV/0!</v>
      </c>
      <c r="H372" s="45" t="e">
        <f>$W$44</f>
        <v>#DIV/0!</v>
      </c>
      <c r="I372" s="94" t="e">
        <f>$X$44</f>
        <v>#DIV/0!</v>
      </c>
      <c r="J372" s="96" t="s">
        <v>97</v>
      </c>
      <c r="K372" s="129"/>
      <c r="L372" s="129"/>
      <c r="M372" s="130"/>
    </row>
    <row r="373" spans="1:13" ht="16.5" customHeight="1" thickBot="1">
      <c r="A373" s="93"/>
      <c r="B373" s="73" t="s">
        <v>64</v>
      </c>
      <c r="C373" s="73" t="e">
        <f>$R$45</f>
        <v>#DIV/0!</v>
      </c>
      <c r="D373" s="73" t="e">
        <f>$S$45</f>
        <v>#DIV/0!</v>
      </c>
      <c r="E373" s="73" t="e">
        <f>$T$45</f>
        <v>#DIV/0!</v>
      </c>
      <c r="F373" s="73" t="e">
        <f>$U$45</f>
        <v>#DIV/0!</v>
      </c>
      <c r="G373" s="73" t="e">
        <f>$V$45</f>
        <v>#DIV/0!</v>
      </c>
      <c r="H373" s="73" t="e">
        <f>$W$45</f>
        <v>#DIV/0!</v>
      </c>
      <c r="I373" s="95" t="e">
        <f>$X$45</f>
        <v>#DIV/0!</v>
      </c>
      <c r="J373" s="97" t="s">
        <v>98</v>
      </c>
      <c r="K373" s="131"/>
      <c r="L373" s="131"/>
      <c r="M373" s="132"/>
    </row>
    <row r="374" spans="1:13" ht="16.5" customHeight="1">
      <c r="A374" s="41"/>
      <c r="C374" s="41"/>
      <c r="D374" s="41"/>
      <c r="E374" s="41"/>
      <c r="F374" s="41"/>
      <c r="G374" s="41"/>
      <c r="H374" s="41"/>
      <c r="I374" s="41"/>
      <c r="K374" s="41"/>
      <c r="L374" s="41"/>
      <c r="M374" s="42"/>
    </row>
    <row r="375" spans="1:13" ht="16.5" customHeight="1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9"/>
    </row>
    <row r="376" spans="1:13" ht="16.5" customHeight="1">
      <c r="A376" s="133" t="str">
        <f>$A$1</f>
        <v>嘉義縣立嘉新國民中學○○下學期第二次期中考</v>
      </c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</row>
    <row r="377" spans="1:13" ht="16.5" customHeight="1" thickBo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2"/>
    </row>
    <row r="378" spans="1:13" ht="16.5" customHeight="1">
      <c r="A378" s="43" t="s">
        <v>0</v>
      </c>
      <c r="B378" s="62" t="s">
        <v>1</v>
      </c>
      <c r="C378" s="62" t="s">
        <v>90</v>
      </c>
      <c r="D378" s="62" t="s">
        <v>91</v>
      </c>
      <c r="E378" s="62" t="s">
        <v>92</v>
      </c>
      <c r="F378" s="62" t="s">
        <v>93</v>
      </c>
      <c r="G378" s="62" t="s">
        <v>94</v>
      </c>
      <c r="H378" s="62" t="s">
        <v>95</v>
      </c>
      <c r="I378" s="62" t="s">
        <v>96</v>
      </c>
      <c r="J378" s="62" t="s">
        <v>72</v>
      </c>
      <c r="K378" s="62" t="s">
        <v>89</v>
      </c>
      <c r="L378" s="62" t="s">
        <v>74</v>
      </c>
      <c r="M378" s="64" t="s">
        <v>73</v>
      </c>
    </row>
    <row r="379" spans="1:13" ht="16.5" customHeight="1">
      <c r="A379" s="91" t="str">
        <f>O28</f>
        <v>26</v>
      </c>
      <c r="B379" s="45">
        <f>P28</f>
        <v>0</v>
      </c>
      <c r="C379" s="46">
        <f>R28</f>
        <v>0</v>
      </c>
      <c r="D379" s="46">
        <f t="shared" ref="D379:M379" si="37">S28</f>
        <v>0</v>
      </c>
      <c r="E379" s="46">
        <f t="shared" si="37"/>
        <v>0</v>
      </c>
      <c r="F379" s="46">
        <f t="shared" si="37"/>
        <v>0</v>
      </c>
      <c r="G379" s="46">
        <f t="shared" si="37"/>
        <v>0</v>
      </c>
      <c r="H379" s="46">
        <f t="shared" si="37"/>
        <v>0</v>
      </c>
      <c r="I379" s="46">
        <f t="shared" si="37"/>
        <v>0</v>
      </c>
      <c r="J379" s="125" t="e">
        <f t="shared" si="37"/>
        <v>#DIV/0!</v>
      </c>
      <c r="K379" s="47">
        <f t="shared" si="37"/>
        <v>0</v>
      </c>
      <c r="L379" s="90">
        <f t="shared" si="37"/>
        <v>1</v>
      </c>
      <c r="M379" s="58">
        <f t="shared" si="37"/>
        <v>0</v>
      </c>
    </row>
    <row r="380" spans="1:13" ht="16.5" customHeight="1">
      <c r="A380" s="91"/>
      <c r="B380" s="45"/>
      <c r="C380" s="45"/>
      <c r="D380" s="45"/>
      <c r="E380" s="45"/>
      <c r="F380" s="45"/>
      <c r="G380" s="45"/>
      <c r="H380" s="45"/>
      <c r="I380" s="45"/>
      <c r="J380" s="52"/>
      <c r="K380" s="45"/>
      <c r="L380" s="45"/>
      <c r="M380" s="92"/>
    </row>
    <row r="381" spans="1:13" ht="16.5" customHeight="1">
      <c r="A381" s="91"/>
      <c r="B381" s="45" t="s">
        <v>58</v>
      </c>
      <c r="C381" s="45">
        <f>$R$38</f>
        <v>0</v>
      </c>
      <c r="D381" s="45">
        <f>$S$38</f>
        <v>0</v>
      </c>
      <c r="E381" s="45">
        <f>$T$38</f>
        <v>0</v>
      </c>
      <c r="F381" s="45">
        <f>$U$38</f>
        <v>0</v>
      </c>
      <c r="G381" s="45">
        <f>$V$38</f>
        <v>0</v>
      </c>
      <c r="H381" s="45">
        <f>$W$38</f>
        <v>0</v>
      </c>
      <c r="I381" s="45">
        <f>$X$38</f>
        <v>0</v>
      </c>
      <c r="J381" s="52">
        <f>$Y$38</f>
        <v>0</v>
      </c>
      <c r="K381" s="45"/>
      <c r="L381" s="45"/>
      <c r="M381" s="92"/>
    </row>
    <row r="382" spans="1:13" ht="16.5" customHeight="1">
      <c r="A382" s="91"/>
      <c r="B382" s="45" t="s">
        <v>59</v>
      </c>
      <c r="C382" s="45">
        <f>$R$39</f>
        <v>0</v>
      </c>
      <c r="D382" s="45">
        <f>$S$39</f>
        <v>0</v>
      </c>
      <c r="E382" s="45">
        <f>$T$39</f>
        <v>0</v>
      </c>
      <c r="F382" s="45">
        <f>$U$39</f>
        <v>0</v>
      </c>
      <c r="G382" s="45">
        <f>$V$39</f>
        <v>0</v>
      </c>
      <c r="H382" s="45">
        <f>$W$39</f>
        <v>0</v>
      </c>
      <c r="I382" s="45">
        <f>$X$39</f>
        <v>0</v>
      </c>
      <c r="J382" s="52">
        <f>$Y$39</f>
        <v>0</v>
      </c>
      <c r="K382" s="45"/>
      <c r="L382" s="45"/>
      <c r="M382" s="92"/>
    </row>
    <row r="383" spans="1:13" ht="16.5" customHeight="1">
      <c r="A383" s="91"/>
      <c r="B383" s="45" t="s">
        <v>60</v>
      </c>
      <c r="C383" s="45">
        <f>$R$40</f>
        <v>0</v>
      </c>
      <c r="D383" s="45">
        <f>$S$40</f>
        <v>0</v>
      </c>
      <c r="E383" s="45">
        <f>$T$40</f>
        <v>0</v>
      </c>
      <c r="F383" s="45">
        <f>$U$40</f>
        <v>0</v>
      </c>
      <c r="G383" s="45">
        <f>$V$40</f>
        <v>0</v>
      </c>
      <c r="H383" s="45">
        <f>$W$40</f>
        <v>0</v>
      </c>
      <c r="I383" s="45">
        <f>$X$40</f>
        <v>0</v>
      </c>
      <c r="J383" s="52">
        <f>$Y$40</f>
        <v>0</v>
      </c>
      <c r="K383" s="45"/>
      <c r="L383" s="45"/>
      <c r="M383" s="92"/>
    </row>
    <row r="384" spans="1:13" ht="16.5" customHeight="1">
      <c r="A384" s="91"/>
      <c r="B384" s="45" t="s">
        <v>61</v>
      </c>
      <c r="C384" s="45">
        <f>$R$41</f>
        <v>0</v>
      </c>
      <c r="D384" s="45">
        <f>$S$41</f>
        <v>0</v>
      </c>
      <c r="E384" s="45">
        <f>$T$41</f>
        <v>0</v>
      </c>
      <c r="F384" s="45">
        <f>$U$41</f>
        <v>0</v>
      </c>
      <c r="G384" s="45">
        <f>$V$41</f>
        <v>0</v>
      </c>
      <c r="H384" s="45">
        <f>$W$41</f>
        <v>0</v>
      </c>
      <c r="I384" s="45">
        <f>$X$41</f>
        <v>0</v>
      </c>
      <c r="J384" s="52">
        <f>$Y$41</f>
        <v>0</v>
      </c>
      <c r="K384" s="45"/>
      <c r="L384" s="45"/>
      <c r="M384" s="92"/>
    </row>
    <row r="385" spans="1:13" ht="16.5" customHeight="1">
      <c r="A385" s="91"/>
      <c r="B385" s="45" t="s">
        <v>103</v>
      </c>
      <c r="C385" s="45">
        <f>$R$42</f>
        <v>0</v>
      </c>
      <c r="D385" s="45">
        <f>$S$42</f>
        <v>0</v>
      </c>
      <c r="E385" s="45">
        <f>$T$42</f>
        <v>0</v>
      </c>
      <c r="F385" s="45">
        <f>$U$42</f>
        <v>0</v>
      </c>
      <c r="G385" s="45">
        <f>$V$42</f>
        <v>0</v>
      </c>
      <c r="H385" s="45">
        <f>$W$42</f>
        <v>0</v>
      </c>
      <c r="I385" s="45">
        <f>$X$42</f>
        <v>0</v>
      </c>
      <c r="J385" s="52">
        <f>$Y$42</f>
        <v>0</v>
      </c>
      <c r="K385" s="45"/>
      <c r="L385" s="45"/>
      <c r="M385" s="92"/>
    </row>
    <row r="386" spans="1:13" ht="16.5" customHeight="1">
      <c r="A386" s="91"/>
      <c r="B386" s="45" t="s">
        <v>62</v>
      </c>
      <c r="C386" s="45">
        <f>$R$43</f>
        <v>0</v>
      </c>
      <c r="D386" s="45">
        <f>$S$43</f>
        <v>0</v>
      </c>
      <c r="E386" s="45">
        <f>$T$43</f>
        <v>0</v>
      </c>
      <c r="F386" s="45">
        <f>$U$43</f>
        <v>0</v>
      </c>
      <c r="G386" s="45">
        <f>$V$43</f>
        <v>0</v>
      </c>
      <c r="H386" s="45">
        <f>$W$43</f>
        <v>0</v>
      </c>
      <c r="I386" s="45">
        <f>$X$43</f>
        <v>0</v>
      </c>
      <c r="J386" s="96">
        <f>$Y$43</f>
        <v>0</v>
      </c>
      <c r="K386" s="45"/>
      <c r="L386" s="45"/>
      <c r="M386" s="92"/>
    </row>
    <row r="387" spans="1:13" ht="16.5" customHeight="1">
      <c r="A387" s="91"/>
      <c r="B387" s="45" t="s">
        <v>63</v>
      </c>
      <c r="C387" s="45" t="e">
        <f>$R$44</f>
        <v>#DIV/0!</v>
      </c>
      <c r="D387" s="45" t="e">
        <f>$S$44</f>
        <v>#DIV/0!</v>
      </c>
      <c r="E387" s="45" t="e">
        <f>$T$44</f>
        <v>#DIV/0!</v>
      </c>
      <c r="F387" s="45" t="e">
        <f>$U$44</f>
        <v>#DIV/0!</v>
      </c>
      <c r="G387" s="45" t="e">
        <f>$V$44</f>
        <v>#DIV/0!</v>
      </c>
      <c r="H387" s="45" t="e">
        <f>$W$44</f>
        <v>#DIV/0!</v>
      </c>
      <c r="I387" s="94" t="e">
        <f>$X$44</f>
        <v>#DIV/0!</v>
      </c>
      <c r="J387" s="96" t="s">
        <v>97</v>
      </c>
      <c r="K387" s="129"/>
      <c r="L387" s="129"/>
      <c r="M387" s="130"/>
    </row>
    <row r="388" spans="1:13" ht="16.5" customHeight="1" thickBot="1">
      <c r="A388" s="93"/>
      <c r="B388" s="73" t="s">
        <v>64</v>
      </c>
      <c r="C388" s="73" t="e">
        <f>$R$45</f>
        <v>#DIV/0!</v>
      </c>
      <c r="D388" s="73" t="e">
        <f>$S$45</f>
        <v>#DIV/0!</v>
      </c>
      <c r="E388" s="73" t="e">
        <f>$T$45</f>
        <v>#DIV/0!</v>
      </c>
      <c r="F388" s="73" t="e">
        <f>$U$45</f>
        <v>#DIV/0!</v>
      </c>
      <c r="G388" s="73" t="e">
        <f>$V$45</f>
        <v>#DIV/0!</v>
      </c>
      <c r="H388" s="73" t="e">
        <f>$W$45</f>
        <v>#DIV/0!</v>
      </c>
      <c r="I388" s="95" t="e">
        <f>$X$45</f>
        <v>#DIV/0!</v>
      </c>
      <c r="J388" s="97" t="s">
        <v>98</v>
      </c>
      <c r="K388" s="131"/>
      <c r="L388" s="131"/>
      <c r="M388" s="132"/>
    </row>
    <row r="389" spans="1:13" ht="16.5" customHeight="1">
      <c r="A389" s="41"/>
      <c r="C389" s="41"/>
      <c r="D389" s="41"/>
      <c r="E389" s="41"/>
      <c r="F389" s="41"/>
      <c r="G389" s="41"/>
      <c r="H389" s="41"/>
      <c r="I389" s="41"/>
      <c r="K389" s="41"/>
      <c r="L389" s="41"/>
      <c r="M389" s="42"/>
    </row>
    <row r="390" spans="1:13" ht="16.5" customHeight="1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9"/>
    </row>
    <row r="391" spans="1:13" ht="16.5" customHeight="1">
      <c r="A391" s="133" t="str">
        <f>$A$1</f>
        <v>嘉義縣立嘉新國民中學○○下學期第二次期中考</v>
      </c>
      <c r="B391" s="133"/>
      <c r="C391" s="133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</row>
    <row r="392" spans="1:13" ht="16.5" customHeight="1" thickBo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2"/>
    </row>
    <row r="393" spans="1:13" ht="16.5" customHeight="1">
      <c r="A393" s="43" t="s">
        <v>0</v>
      </c>
      <c r="B393" s="62" t="s">
        <v>1</v>
      </c>
      <c r="C393" s="62" t="s">
        <v>90</v>
      </c>
      <c r="D393" s="62" t="s">
        <v>91</v>
      </c>
      <c r="E393" s="62" t="s">
        <v>92</v>
      </c>
      <c r="F393" s="62" t="s">
        <v>93</v>
      </c>
      <c r="G393" s="62" t="s">
        <v>94</v>
      </c>
      <c r="H393" s="62" t="s">
        <v>95</v>
      </c>
      <c r="I393" s="62" t="s">
        <v>96</v>
      </c>
      <c r="J393" s="62" t="s">
        <v>72</v>
      </c>
      <c r="K393" s="62" t="s">
        <v>89</v>
      </c>
      <c r="L393" s="62" t="s">
        <v>74</v>
      </c>
      <c r="M393" s="64" t="s">
        <v>73</v>
      </c>
    </row>
    <row r="394" spans="1:13" ht="16.5" customHeight="1">
      <c r="A394" s="91" t="str">
        <f>O29</f>
        <v>27</v>
      </c>
      <c r="B394" s="45">
        <f>P29</f>
        <v>0</v>
      </c>
      <c r="C394" s="46">
        <f>R29</f>
        <v>0</v>
      </c>
      <c r="D394" s="46">
        <f t="shared" ref="D394:M394" si="38">S29</f>
        <v>0</v>
      </c>
      <c r="E394" s="46">
        <f t="shared" si="38"/>
        <v>0</v>
      </c>
      <c r="F394" s="46">
        <f t="shared" si="38"/>
        <v>0</v>
      </c>
      <c r="G394" s="46">
        <f t="shared" si="38"/>
        <v>0</v>
      </c>
      <c r="H394" s="46">
        <f t="shared" si="38"/>
        <v>0</v>
      </c>
      <c r="I394" s="46">
        <f t="shared" si="38"/>
        <v>0</v>
      </c>
      <c r="J394" s="125" t="e">
        <f t="shared" si="38"/>
        <v>#DIV/0!</v>
      </c>
      <c r="K394" s="47">
        <f t="shared" si="38"/>
        <v>0</v>
      </c>
      <c r="L394" s="90">
        <f t="shared" si="38"/>
        <v>1</v>
      </c>
      <c r="M394" s="58">
        <f t="shared" si="38"/>
        <v>0</v>
      </c>
    </row>
    <row r="395" spans="1:13" ht="16.5" customHeight="1">
      <c r="A395" s="91"/>
      <c r="B395" s="45"/>
      <c r="C395" s="45"/>
      <c r="D395" s="45"/>
      <c r="E395" s="45"/>
      <c r="F395" s="45"/>
      <c r="G395" s="45"/>
      <c r="H395" s="45"/>
      <c r="I395" s="45"/>
      <c r="J395" s="52"/>
      <c r="K395" s="45"/>
      <c r="L395" s="45"/>
      <c r="M395" s="92"/>
    </row>
    <row r="396" spans="1:13" ht="16.5" customHeight="1">
      <c r="A396" s="91"/>
      <c r="B396" s="45" t="s">
        <v>58</v>
      </c>
      <c r="C396" s="45">
        <f>$R$38</f>
        <v>0</v>
      </c>
      <c r="D396" s="45">
        <f>$S$38</f>
        <v>0</v>
      </c>
      <c r="E396" s="45">
        <f>$T$38</f>
        <v>0</v>
      </c>
      <c r="F396" s="45">
        <f>$U$38</f>
        <v>0</v>
      </c>
      <c r="G396" s="45">
        <f>$V$38</f>
        <v>0</v>
      </c>
      <c r="H396" s="45">
        <f>$W$38</f>
        <v>0</v>
      </c>
      <c r="I396" s="45">
        <f>$X$38</f>
        <v>0</v>
      </c>
      <c r="J396" s="52">
        <f>$Y$38</f>
        <v>0</v>
      </c>
      <c r="K396" s="45"/>
      <c r="L396" s="45"/>
      <c r="M396" s="92"/>
    </row>
    <row r="397" spans="1:13" ht="16.5" customHeight="1">
      <c r="A397" s="91"/>
      <c r="B397" s="45" t="s">
        <v>59</v>
      </c>
      <c r="C397" s="45">
        <f>$R$39</f>
        <v>0</v>
      </c>
      <c r="D397" s="45">
        <f>$S$39</f>
        <v>0</v>
      </c>
      <c r="E397" s="45">
        <f>$T$39</f>
        <v>0</v>
      </c>
      <c r="F397" s="45">
        <f>$U$39</f>
        <v>0</v>
      </c>
      <c r="G397" s="45">
        <f>$V$39</f>
        <v>0</v>
      </c>
      <c r="H397" s="45">
        <f>$W$39</f>
        <v>0</v>
      </c>
      <c r="I397" s="45">
        <f>$X$39</f>
        <v>0</v>
      </c>
      <c r="J397" s="52">
        <f>$Y$39</f>
        <v>0</v>
      </c>
      <c r="K397" s="45"/>
      <c r="L397" s="45"/>
      <c r="M397" s="92"/>
    </row>
    <row r="398" spans="1:13" ht="16.5" customHeight="1">
      <c r="A398" s="91"/>
      <c r="B398" s="45" t="s">
        <v>60</v>
      </c>
      <c r="C398" s="45">
        <f>$R$40</f>
        <v>0</v>
      </c>
      <c r="D398" s="45">
        <f>$S$40</f>
        <v>0</v>
      </c>
      <c r="E398" s="45">
        <f>$T$40</f>
        <v>0</v>
      </c>
      <c r="F398" s="45">
        <f>$U$40</f>
        <v>0</v>
      </c>
      <c r="G398" s="45">
        <f>$V$40</f>
        <v>0</v>
      </c>
      <c r="H398" s="45">
        <f>$W$40</f>
        <v>0</v>
      </c>
      <c r="I398" s="45">
        <f>$X$40</f>
        <v>0</v>
      </c>
      <c r="J398" s="52">
        <f>$Y$40</f>
        <v>0</v>
      </c>
      <c r="K398" s="45"/>
      <c r="L398" s="45"/>
      <c r="M398" s="92"/>
    </row>
    <row r="399" spans="1:13" ht="16.5" customHeight="1">
      <c r="A399" s="91"/>
      <c r="B399" s="45" t="s">
        <v>61</v>
      </c>
      <c r="C399" s="45">
        <f>$R$41</f>
        <v>0</v>
      </c>
      <c r="D399" s="45">
        <f>$S$41</f>
        <v>0</v>
      </c>
      <c r="E399" s="45">
        <f>$T$41</f>
        <v>0</v>
      </c>
      <c r="F399" s="45">
        <f>$U$41</f>
        <v>0</v>
      </c>
      <c r="G399" s="45">
        <f>$V$41</f>
        <v>0</v>
      </c>
      <c r="H399" s="45">
        <f>$W$41</f>
        <v>0</v>
      </c>
      <c r="I399" s="45">
        <f>$X$41</f>
        <v>0</v>
      </c>
      <c r="J399" s="52">
        <f>$Y$41</f>
        <v>0</v>
      </c>
      <c r="K399" s="45"/>
      <c r="L399" s="45"/>
      <c r="M399" s="92"/>
    </row>
    <row r="400" spans="1:13" ht="16.5" customHeight="1">
      <c r="A400" s="91"/>
      <c r="B400" s="45" t="s">
        <v>103</v>
      </c>
      <c r="C400" s="45">
        <f>$R$42</f>
        <v>0</v>
      </c>
      <c r="D400" s="45">
        <f>$S$42</f>
        <v>0</v>
      </c>
      <c r="E400" s="45">
        <f>$T$42</f>
        <v>0</v>
      </c>
      <c r="F400" s="45">
        <f>$U$42</f>
        <v>0</v>
      </c>
      <c r="G400" s="45">
        <f>$V$42</f>
        <v>0</v>
      </c>
      <c r="H400" s="45">
        <f>$W$42</f>
        <v>0</v>
      </c>
      <c r="I400" s="45">
        <f>$X$42</f>
        <v>0</v>
      </c>
      <c r="J400" s="52">
        <f>$Y$42</f>
        <v>0</v>
      </c>
      <c r="K400" s="45"/>
      <c r="L400" s="45"/>
      <c r="M400" s="92"/>
    </row>
    <row r="401" spans="1:13" ht="16.5" customHeight="1">
      <c r="A401" s="91"/>
      <c r="B401" s="45" t="s">
        <v>62</v>
      </c>
      <c r="C401" s="45">
        <f>$R$43</f>
        <v>0</v>
      </c>
      <c r="D401" s="45">
        <f>$S$43</f>
        <v>0</v>
      </c>
      <c r="E401" s="45">
        <f>$T$43</f>
        <v>0</v>
      </c>
      <c r="F401" s="45">
        <f>$U$43</f>
        <v>0</v>
      </c>
      <c r="G401" s="45">
        <f>$V$43</f>
        <v>0</v>
      </c>
      <c r="H401" s="45">
        <f>$W$43</f>
        <v>0</v>
      </c>
      <c r="I401" s="45">
        <f>$X$43</f>
        <v>0</v>
      </c>
      <c r="J401" s="96">
        <f>$Y$43</f>
        <v>0</v>
      </c>
      <c r="K401" s="45"/>
      <c r="L401" s="45"/>
      <c r="M401" s="92"/>
    </row>
    <row r="402" spans="1:13" ht="16.5" customHeight="1">
      <c r="A402" s="91"/>
      <c r="B402" s="45" t="s">
        <v>63</v>
      </c>
      <c r="C402" s="45" t="e">
        <f>$R$44</f>
        <v>#DIV/0!</v>
      </c>
      <c r="D402" s="45" t="e">
        <f>$S$44</f>
        <v>#DIV/0!</v>
      </c>
      <c r="E402" s="45" t="e">
        <f>$T$44</f>
        <v>#DIV/0!</v>
      </c>
      <c r="F402" s="45" t="e">
        <f>$U$44</f>
        <v>#DIV/0!</v>
      </c>
      <c r="G402" s="45" t="e">
        <f>$V$44</f>
        <v>#DIV/0!</v>
      </c>
      <c r="H402" s="45" t="e">
        <f>$W$44</f>
        <v>#DIV/0!</v>
      </c>
      <c r="I402" s="94" t="e">
        <f>$X$44</f>
        <v>#DIV/0!</v>
      </c>
      <c r="J402" s="96" t="s">
        <v>97</v>
      </c>
      <c r="K402" s="129"/>
      <c r="L402" s="129"/>
      <c r="M402" s="130"/>
    </row>
    <row r="403" spans="1:13" ht="16.5" customHeight="1" thickBot="1">
      <c r="A403" s="93"/>
      <c r="B403" s="73" t="s">
        <v>64</v>
      </c>
      <c r="C403" s="73" t="e">
        <f>$R$45</f>
        <v>#DIV/0!</v>
      </c>
      <c r="D403" s="73" t="e">
        <f>$S$45</f>
        <v>#DIV/0!</v>
      </c>
      <c r="E403" s="73" t="e">
        <f>$T$45</f>
        <v>#DIV/0!</v>
      </c>
      <c r="F403" s="73" t="e">
        <f>$U$45</f>
        <v>#DIV/0!</v>
      </c>
      <c r="G403" s="73" t="e">
        <f>$V$45</f>
        <v>#DIV/0!</v>
      </c>
      <c r="H403" s="73" t="e">
        <f>$W$45</f>
        <v>#DIV/0!</v>
      </c>
      <c r="I403" s="95" t="e">
        <f>$X$45</f>
        <v>#DIV/0!</v>
      </c>
      <c r="J403" s="97" t="s">
        <v>98</v>
      </c>
      <c r="K403" s="131"/>
      <c r="L403" s="131"/>
      <c r="M403" s="132"/>
    </row>
    <row r="404" spans="1:13" ht="16.5" customHeight="1">
      <c r="A404" s="41"/>
      <c r="C404" s="41"/>
      <c r="D404" s="41"/>
      <c r="E404" s="41"/>
      <c r="F404" s="41"/>
      <c r="G404" s="41"/>
      <c r="H404" s="41"/>
      <c r="I404" s="41"/>
      <c r="K404" s="41"/>
      <c r="L404" s="41"/>
      <c r="M404" s="42"/>
    </row>
    <row r="405" spans="1:13" ht="16.5" customHeight="1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9"/>
    </row>
    <row r="406" spans="1:13" ht="16.5" customHeight="1">
      <c r="A406" s="133" t="str">
        <f>$A$1</f>
        <v>嘉義縣立嘉新國民中學○○下學期第二次期中考</v>
      </c>
      <c r="B406" s="133"/>
      <c r="C406" s="133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</row>
    <row r="407" spans="1:13" ht="16.5" customHeight="1" thickBo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2"/>
    </row>
    <row r="408" spans="1:13" ht="16.5" customHeight="1">
      <c r="A408" s="43" t="s">
        <v>0</v>
      </c>
      <c r="B408" s="62" t="s">
        <v>1</v>
      </c>
      <c r="C408" s="62" t="s">
        <v>90</v>
      </c>
      <c r="D408" s="62" t="s">
        <v>91</v>
      </c>
      <c r="E408" s="62" t="s">
        <v>92</v>
      </c>
      <c r="F408" s="62" t="s">
        <v>93</v>
      </c>
      <c r="G408" s="62" t="s">
        <v>94</v>
      </c>
      <c r="H408" s="62" t="s">
        <v>95</v>
      </c>
      <c r="I408" s="62" t="s">
        <v>96</v>
      </c>
      <c r="J408" s="62" t="s">
        <v>72</v>
      </c>
      <c r="K408" s="62" t="s">
        <v>89</v>
      </c>
      <c r="L408" s="62" t="s">
        <v>74</v>
      </c>
      <c r="M408" s="64" t="s">
        <v>73</v>
      </c>
    </row>
    <row r="409" spans="1:13" ht="16.5" customHeight="1">
      <c r="A409" s="91" t="str">
        <f>O30</f>
        <v>28</v>
      </c>
      <c r="B409" s="45">
        <f>P30</f>
        <v>0</v>
      </c>
      <c r="C409" s="46">
        <f>R30</f>
        <v>0</v>
      </c>
      <c r="D409" s="46">
        <f t="shared" ref="D409:M409" si="39">S30</f>
        <v>0</v>
      </c>
      <c r="E409" s="46">
        <f t="shared" si="39"/>
        <v>0</v>
      </c>
      <c r="F409" s="46">
        <f t="shared" si="39"/>
        <v>0</v>
      </c>
      <c r="G409" s="46">
        <f t="shared" si="39"/>
        <v>0</v>
      </c>
      <c r="H409" s="46">
        <f t="shared" si="39"/>
        <v>0</v>
      </c>
      <c r="I409" s="46">
        <f t="shared" si="39"/>
        <v>0</v>
      </c>
      <c r="J409" s="125" t="e">
        <f t="shared" si="39"/>
        <v>#DIV/0!</v>
      </c>
      <c r="K409" s="47">
        <f t="shared" si="39"/>
        <v>0</v>
      </c>
      <c r="L409" s="90">
        <f t="shared" si="39"/>
        <v>1</v>
      </c>
      <c r="M409" s="58">
        <f t="shared" si="39"/>
        <v>0</v>
      </c>
    </row>
    <row r="410" spans="1:13" ht="16.5" customHeight="1">
      <c r="A410" s="91"/>
      <c r="B410" s="45"/>
      <c r="C410" s="45"/>
      <c r="D410" s="45"/>
      <c r="E410" s="45"/>
      <c r="F410" s="45"/>
      <c r="G410" s="45"/>
      <c r="H410" s="45"/>
      <c r="I410" s="45"/>
      <c r="J410" s="52"/>
      <c r="K410" s="45"/>
      <c r="L410" s="45"/>
      <c r="M410" s="92"/>
    </row>
    <row r="411" spans="1:13" ht="16.5" customHeight="1">
      <c r="A411" s="91"/>
      <c r="B411" s="45" t="s">
        <v>58</v>
      </c>
      <c r="C411" s="45">
        <f>$R$38</f>
        <v>0</v>
      </c>
      <c r="D411" s="45">
        <f>$S$38</f>
        <v>0</v>
      </c>
      <c r="E411" s="45">
        <f>$T$38</f>
        <v>0</v>
      </c>
      <c r="F411" s="45">
        <f>$U$38</f>
        <v>0</v>
      </c>
      <c r="G411" s="45">
        <f>$V$38</f>
        <v>0</v>
      </c>
      <c r="H411" s="45">
        <f>$W$38</f>
        <v>0</v>
      </c>
      <c r="I411" s="45">
        <f>$X$38</f>
        <v>0</v>
      </c>
      <c r="J411" s="52">
        <f>$Y$38</f>
        <v>0</v>
      </c>
      <c r="K411" s="45"/>
      <c r="L411" s="45"/>
      <c r="M411" s="92"/>
    </row>
    <row r="412" spans="1:13" ht="16.5" customHeight="1">
      <c r="A412" s="91"/>
      <c r="B412" s="45" t="s">
        <v>59</v>
      </c>
      <c r="C412" s="45">
        <f>$R$39</f>
        <v>0</v>
      </c>
      <c r="D412" s="45">
        <f>$S$39</f>
        <v>0</v>
      </c>
      <c r="E412" s="45">
        <f>$T$39</f>
        <v>0</v>
      </c>
      <c r="F412" s="45">
        <f>$U$39</f>
        <v>0</v>
      </c>
      <c r="G412" s="45">
        <f>$V$39</f>
        <v>0</v>
      </c>
      <c r="H412" s="45">
        <f>$W$39</f>
        <v>0</v>
      </c>
      <c r="I412" s="45">
        <f>$X$39</f>
        <v>0</v>
      </c>
      <c r="J412" s="52">
        <f>$Y$39</f>
        <v>0</v>
      </c>
      <c r="K412" s="45"/>
      <c r="L412" s="45"/>
      <c r="M412" s="92"/>
    </row>
    <row r="413" spans="1:13" ht="16.5" customHeight="1">
      <c r="A413" s="91"/>
      <c r="B413" s="45" t="s">
        <v>60</v>
      </c>
      <c r="C413" s="45">
        <f>$R$40</f>
        <v>0</v>
      </c>
      <c r="D413" s="45">
        <f>$S$40</f>
        <v>0</v>
      </c>
      <c r="E413" s="45">
        <f>$T$40</f>
        <v>0</v>
      </c>
      <c r="F413" s="45">
        <f>$U$40</f>
        <v>0</v>
      </c>
      <c r="G413" s="45">
        <f>$V$40</f>
        <v>0</v>
      </c>
      <c r="H413" s="45">
        <f>$W$40</f>
        <v>0</v>
      </c>
      <c r="I413" s="45">
        <f>$X$40</f>
        <v>0</v>
      </c>
      <c r="J413" s="52">
        <f>$Y$40</f>
        <v>0</v>
      </c>
      <c r="K413" s="45"/>
      <c r="L413" s="45"/>
      <c r="M413" s="92"/>
    </row>
    <row r="414" spans="1:13" ht="16.5" customHeight="1">
      <c r="A414" s="91"/>
      <c r="B414" s="45" t="s">
        <v>61</v>
      </c>
      <c r="C414" s="45">
        <f>$R$41</f>
        <v>0</v>
      </c>
      <c r="D414" s="45">
        <f>$S$41</f>
        <v>0</v>
      </c>
      <c r="E414" s="45">
        <f>$T$41</f>
        <v>0</v>
      </c>
      <c r="F414" s="45">
        <f>$U$41</f>
        <v>0</v>
      </c>
      <c r="G414" s="45">
        <f>$V$41</f>
        <v>0</v>
      </c>
      <c r="H414" s="45">
        <f>$W$41</f>
        <v>0</v>
      </c>
      <c r="I414" s="45">
        <f>$X$41</f>
        <v>0</v>
      </c>
      <c r="J414" s="52">
        <f>$Y$41</f>
        <v>0</v>
      </c>
      <c r="K414" s="45"/>
      <c r="L414" s="45"/>
      <c r="M414" s="92"/>
    </row>
    <row r="415" spans="1:13" ht="16.5" customHeight="1">
      <c r="A415" s="91"/>
      <c r="B415" s="45" t="s">
        <v>103</v>
      </c>
      <c r="C415" s="45">
        <f>$R$42</f>
        <v>0</v>
      </c>
      <c r="D415" s="45">
        <f>$S$42</f>
        <v>0</v>
      </c>
      <c r="E415" s="45">
        <f>$T$42</f>
        <v>0</v>
      </c>
      <c r="F415" s="45">
        <f>$U$42</f>
        <v>0</v>
      </c>
      <c r="G415" s="45">
        <f>$V$42</f>
        <v>0</v>
      </c>
      <c r="H415" s="45">
        <f>$W$42</f>
        <v>0</v>
      </c>
      <c r="I415" s="45">
        <f>$X$42</f>
        <v>0</v>
      </c>
      <c r="J415" s="52">
        <f>$Y$42</f>
        <v>0</v>
      </c>
      <c r="K415" s="45"/>
      <c r="L415" s="45"/>
      <c r="M415" s="92"/>
    </row>
    <row r="416" spans="1:13" ht="16.5" customHeight="1">
      <c r="A416" s="91"/>
      <c r="B416" s="45" t="s">
        <v>62</v>
      </c>
      <c r="C416" s="45">
        <f>$R$43</f>
        <v>0</v>
      </c>
      <c r="D416" s="45">
        <f>$S$43</f>
        <v>0</v>
      </c>
      <c r="E416" s="45">
        <f>$T$43</f>
        <v>0</v>
      </c>
      <c r="F416" s="45">
        <f>$U$43</f>
        <v>0</v>
      </c>
      <c r="G416" s="45">
        <f>$V$43</f>
        <v>0</v>
      </c>
      <c r="H416" s="45">
        <f>$W$43</f>
        <v>0</v>
      </c>
      <c r="I416" s="45">
        <f>$X$43</f>
        <v>0</v>
      </c>
      <c r="J416" s="96">
        <f>$Y$43</f>
        <v>0</v>
      </c>
      <c r="K416" s="45"/>
      <c r="L416" s="45"/>
      <c r="M416" s="92"/>
    </row>
    <row r="417" spans="1:13" ht="16.5" customHeight="1">
      <c r="A417" s="91"/>
      <c r="B417" s="45" t="s">
        <v>63</v>
      </c>
      <c r="C417" s="45" t="e">
        <f>$R$44</f>
        <v>#DIV/0!</v>
      </c>
      <c r="D417" s="45" t="e">
        <f>$S$44</f>
        <v>#DIV/0!</v>
      </c>
      <c r="E417" s="45" t="e">
        <f>$T$44</f>
        <v>#DIV/0!</v>
      </c>
      <c r="F417" s="45" t="e">
        <f>$U$44</f>
        <v>#DIV/0!</v>
      </c>
      <c r="G417" s="45" t="e">
        <f>$V$44</f>
        <v>#DIV/0!</v>
      </c>
      <c r="H417" s="45" t="e">
        <f>$W$44</f>
        <v>#DIV/0!</v>
      </c>
      <c r="I417" s="94" t="e">
        <f>$X$44</f>
        <v>#DIV/0!</v>
      </c>
      <c r="J417" s="96" t="s">
        <v>97</v>
      </c>
      <c r="K417" s="129"/>
      <c r="L417" s="129"/>
      <c r="M417" s="130"/>
    </row>
    <row r="418" spans="1:13" ht="16.5" customHeight="1" thickBot="1">
      <c r="A418" s="93"/>
      <c r="B418" s="73" t="s">
        <v>64</v>
      </c>
      <c r="C418" s="73" t="e">
        <f>$R$45</f>
        <v>#DIV/0!</v>
      </c>
      <c r="D418" s="73" t="e">
        <f>$S$45</f>
        <v>#DIV/0!</v>
      </c>
      <c r="E418" s="73" t="e">
        <f>$T$45</f>
        <v>#DIV/0!</v>
      </c>
      <c r="F418" s="73" t="e">
        <f>$U$45</f>
        <v>#DIV/0!</v>
      </c>
      <c r="G418" s="73" t="e">
        <f>$V$45</f>
        <v>#DIV/0!</v>
      </c>
      <c r="H418" s="73" t="e">
        <f>$W$45</f>
        <v>#DIV/0!</v>
      </c>
      <c r="I418" s="95" t="e">
        <f>$X$45</f>
        <v>#DIV/0!</v>
      </c>
      <c r="J418" s="97" t="s">
        <v>98</v>
      </c>
      <c r="K418" s="131"/>
      <c r="L418" s="131"/>
      <c r="M418" s="132"/>
    </row>
    <row r="419" spans="1:13" ht="16.5" customHeight="1">
      <c r="A419" s="41"/>
      <c r="C419" s="41"/>
      <c r="D419" s="41"/>
      <c r="E419" s="41"/>
      <c r="F419" s="41"/>
      <c r="G419" s="41"/>
      <c r="H419" s="41"/>
      <c r="I419" s="41"/>
      <c r="K419" s="41"/>
      <c r="L419" s="41"/>
      <c r="M419" s="42"/>
    </row>
    <row r="420" spans="1:13" ht="16.5" customHeight="1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9"/>
    </row>
    <row r="421" spans="1:13" ht="16.5" customHeight="1">
      <c r="A421" s="133" t="str">
        <f>$A$1</f>
        <v>嘉義縣立嘉新國民中學○○下學期第二次期中考</v>
      </c>
      <c r="B421" s="133"/>
      <c r="C421" s="133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</row>
    <row r="422" spans="1:13" ht="16.5" customHeight="1" thickBo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2"/>
    </row>
    <row r="423" spans="1:13" ht="16.5" customHeight="1">
      <c r="A423" s="43" t="s">
        <v>0</v>
      </c>
      <c r="B423" s="62" t="s">
        <v>1</v>
      </c>
      <c r="C423" s="62" t="s">
        <v>90</v>
      </c>
      <c r="D423" s="62" t="s">
        <v>91</v>
      </c>
      <c r="E423" s="62" t="s">
        <v>92</v>
      </c>
      <c r="F423" s="62" t="s">
        <v>93</v>
      </c>
      <c r="G423" s="62" t="s">
        <v>94</v>
      </c>
      <c r="H423" s="62" t="s">
        <v>95</v>
      </c>
      <c r="I423" s="62" t="s">
        <v>96</v>
      </c>
      <c r="J423" s="62" t="s">
        <v>72</v>
      </c>
      <c r="K423" s="62" t="s">
        <v>89</v>
      </c>
      <c r="L423" s="62" t="s">
        <v>74</v>
      </c>
      <c r="M423" s="64" t="s">
        <v>73</v>
      </c>
    </row>
    <row r="424" spans="1:13" ht="16.5" customHeight="1">
      <c r="A424" s="91" t="str">
        <f>O31</f>
        <v>29</v>
      </c>
      <c r="B424" s="45">
        <f>P31</f>
        <v>0</v>
      </c>
      <c r="C424" s="46">
        <f>R31</f>
        <v>0</v>
      </c>
      <c r="D424" s="46">
        <f t="shared" ref="D424:M424" si="40">S31</f>
        <v>0</v>
      </c>
      <c r="E424" s="46">
        <f t="shared" si="40"/>
        <v>0</v>
      </c>
      <c r="F424" s="46">
        <f t="shared" si="40"/>
        <v>0</v>
      </c>
      <c r="G424" s="46">
        <f t="shared" si="40"/>
        <v>0</v>
      </c>
      <c r="H424" s="46">
        <f t="shared" si="40"/>
        <v>0</v>
      </c>
      <c r="I424" s="46">
        <f t="shared" si="40"/>
        <v>0</v>
      </c>
      <c r="J424" s="125" t="e">
        <f t="shared" si="40"/>
        <v>#DIV/0!</v>
      </c>
      <c r="K424" s="47">
        <f t="shared" si="40"/>
        <v>0</v>
      </c>
      <c r="L424" s="90">
        <f t="shared" si="40"/>
        <v>1</v>
      </c>
      <c r="M424" s="58">
        <f t="shared" si="40"/>
        <v>0</v>
      </c>
    </row>
    <row r="425" spans="1:13" ht="16.5" customHeight="1">
      <c r="A425" s="91"/>
      <c r="B425" s="45"/>
      <c r="C425" s="45"/>
      <c r="D425" s="45"/>
      <c r="E425" s="45"/>
      <c r="F425" s="45"/>
      <c r="G425" s="45"/>
      <c r="H425" s="45"/>
      <c r="I425" s="45"/>
      <c r="J425" s="52"/>
      <c r="K425" s="45"/>
      <c r="L425" s="45"/>
      <c r="M425" s="92"/>
    </row>
    <row r="426" spans="1:13" ht="16.5" customHeight="1">
      <c r="A426" s="91"/>
      <c r="B426" s="45" t="s">
        <v>58</v>
      </c>
      <c r="C426" s="45">
        <f>$R$38</f>
        <v>0</v>
      </c>
      <c r="D426" s="45">
        <f>$S$38</f>
        <v>0</v>
      </c>
      <c r="E426" s="45">
        <f>$T$38</f>
        <v>0</v>
      </c>
      <c r="F426" s="45">
        <f>$U$38</f>
        <v>0</v>
      </c>
      <c r="G426" s="45">
        <f>$V$38</f>
        <v>0</v>
      </c>
      <c r="H426" s="45">
        <f>$W$38</f>
        <v>0</v>
      </c>
      <c r="I426" s="45">
        <f>$X$38</f>
        <v>0</v>
      </c>
      <c r="J426" s="52">
        <f>$Y$38</f>
        <v>0</v>
      </c>
      <c r="K426" s="45"/>
      <c r="L426" s="45"/>
      <c r="M426" s="92"/>
    </row>
    <row r="427" spans="1:13" ht="16.5" customHeight="1">
      <c r="A427" s="91"/>
      <c r="B427" s="45" t="s">
        <v>59</v>
      </c>
      <c r="C427" s="45">
        <f>$R$39</f>
        <v>0</v>
      </c>
      <c r="D427" s="45">
        <f>$S$39</f>
        <v>0</v>
      </c>
      <c r="E427" s="45">
        <f>$T$39</f>
        <v>0</v>
      </c>
      <c r="F427" s="45">
        <f>$U$39</f>
        <v>0</v>
      </c>
      <c r="G427" s="45">
        <f>$V$39</f>
        <v>0</v>
      </c>
      <c r="H427" s="45">
        <f>$W$39</f>
        <v>0</v>
      </c>
      <c r="I427" s="45">
        <f>$X$39</f>
        <v>0</v>
      </c>
      <c r="J427" s="52">
        <f>$Y$39</f>
        <v>0</v>
      </c>
      <c r="K427" s="45"/>
      <c r="L427" s="45"/>
      <c r="M427" s="92"/>
    </row>
    <row r="428" spans="1:13" ht="16.5" customHeight="1">
      <c r="A428" s="91"/>
      <c r="B428" s="45" t="s">
        <v>60</v>
      </c>
      <c r="C428" s="45">
        <f>$R$40</f>
        <v>0</v>
      </c>
      <c r="D428" s="45">
        <f>$S$40</f>
        <v>0</v>
      </c>
      <c r="E428" s="45">
        <f>$T$40</f>
        <v>0</v>
      </c>
      <c r="F428" s="45">
        <f>$U$40</f>
        <v>0</v>
      </c>
      <c r="G428" s="45">
        <f>$V$40</f>
        <v>0</v>
      </c>
      <c r="H428" s="45">
        <f>$W$40</f>
        <v>0</v>
      </c>
      <c r="I428" s="45">
        <f>$X$40</f>
        <v>0</v>
      </c>
      <c r="J428" s="52">
        <f>$Y$40</f>
        <v>0</v>
      </c>
      <c r="K428" s="45"/>
      <c r="L428" s="45"/>
      <c r="M428" s="92"/>
    </row>
    <row r="429" spans="1:13" ht="16.5" customHeight="1">
      <c r="A429" s="91"/>
      <c r="B429" s="45" t="s">
        <v>61</v>
      </c>
      <c r="C429" s="45">
        <f>$R$41</f>
        <v>0</v>
      </c>
      <c r="D429" s="45">
        <f>$S$41</f>
        <v>0</v>
      </c>
      <c r="E429" s="45">
        <f>$T$41</f>
        <v>0</v>
      </c>
      <c r="F429" s="45">
        <f>$U$41</f>
        <v>0</v>
      </c>
      <c r="G429" s="45">
        <f>$V$41</f>
        <v>0</v>
      </c>
      <c r="H429" s="45">
        <f>$W$41</f>
        <v>0</v>
      </c>
      <c r="I429" s="45">
        <f>$X$41</f>
        <v>0</v>
      </c>
      <c r="J429" s="52">
        <f>$Y$41</f>
        <v>0</v>
      </c>
      <c r="K429" s="45"/>
      <c r="L429" s="45"/>
      <c r="M429" s="92"/>
    </row>
    <row r="430" spans="1:13" ht="16.5" customHeight="1">
      <c r="A430" s="91"/>
      <c r="B430" s="45" t="s">
        <v>103</v>
      </c>
      <c r="C430" s="45">
        <f>$R$42</f>
        <v>0</v>
      </c>
      <c r="D430" s="45">
        <f>$S$42</f>
        <v>0</v>
      </c>
      <c r="E430" s="45">
        <f>$T$42</f>
        <v>0</v>
      </c>
      <c r="F430" s="45">
        <f>$U$42</f>
        <v>0</v>
      </c>
      <c r="G430" s="45">
        <f>$V$42</f>
        <v>0</v>
      </c>
      <c r="H430" s="45">
        <f>$W$42</f>
        <v>0</v>
      </c>
      <c r="I430" s="45">
        <f>$X$42</f>
        <v>0</v>
      </c>
      <c r="J430" s="52">
        <f>$Y$42</f>
        <v>0</v>
      </c>
      <c r="K430" s="45"/>
      <c r="L430" s="45"/>
      <c r="M430" s="92"/>
    </row>
    <row r="431" spans="1:13" ht="16.5" customHeight="1">
      <c r="A431" s="91"/>
      <c r="B431" s="45" t="s">
        <v>62</v>
      </c>
      <c r="C431" s="45">
        <f>$R$43</f>
        <v>0</v>
      </c>
      <c r="D431" s="45">
        <f>$S$43</f>
        <v>0</v>
      </c>
      <c r="E431" s="45">
        <f>$T$43</f>
        <v>0</v>
      </c>
      <c r="F431" s="45">
        <f>$U$43</f>
        <v>0</v>
      </c>
      <c r="G431" s="45">
        <f>$V$43</f>
        <v>0</v>
      </c>
      <c r="H431" s="45">
        <f>$W$43</f>
        <v>0</v>
      </c>
      <c r="I431" s="45">
        <f>$X$43</f>
        <v>0</v>
      </c>
      <c r="J431" s="96">
        <f>$Y$43</f>
        <v>0</v>
      </c>
      <c r="K431" s="45"/>
      <c r="L431" s="45"/>
      <c r="M431" s="92"/>
    </row>
    <row r="432" spans="1:13" ht="16.5" customHeight="1">
      <c r="A432" s="91"/>
      <c r="B432" s="45" t="s">
        <v>63</v>
      </c>
      <c r="C432" s="45" t="e">
        <f>$R$44</f>
        <v>#DIV/0!</v>
      </c>
      <c r="D432" s="45" t="e">
        <f>$S$44</f>
        <v>#DIV/0!</v>
      </c>
      <c r="E432" s="45" t="e">
        <f>$T$44</f>
        <v>#DIV/0!</v>
      </c>
      <c r="F432" s="45" t="e">
        <f>$U$44</f>
        <v>#DIV/0!</v>
      </c>
      <c r="G432" s="45" t="e">
        <f>$V$44</f>
        <v>#DIV/0!</v>
      </c>
      <c r="H432" s="45" t="e">
        <f>$W$44</f>
        <v>#DIV/0!</v>
      </c>
      <c r="I432" s="94" t="e">
        <f>$X$44</f>
        <v>#DIV/0!</v>
      </c>
      <c r="J432" s="96" t="s">
        <v>97</v>
      </c>
      <c r="K432" s="129"/>
      <c r="L432" s="129"/>
      <c r="M432" s="130"/>
    </row>
    <row r="433" spans="1:13" ht="16.5" customHeight="1" thickBot="1">
      <c r="A433" s="93"/>
      <c r="B433" s="73" t="s">
        <v>64</v>
      </c>
      <c r="C433" s="73" t="e">
        <f>$R$45</f>
        <v>#DIV/0!</v>
      </c>
      <c r="D433" s="73" t="e">
        <f>$S$45</f>
        <v>#DIV/0!</v>
      </c>
      <c r="E433" s="73" t="e">
        <f>$T$45</f>
        <v>#DIV/0!</v>
      </c>
      <c r="F433" s="73" t="e">
        <f>$U$45</f>
        <v>#DIV/0!</v>
      </c>
      <c r="G433" s="73" t="e">
        <f>$V$45</f>
        <v>#DIV/0!</v>
      </c>
      <c r="H433" s="73" t="e">
        <f>$W$45</f>
        <v>#DIV/0!</v>
      </c>
      <c r="I433" s="95" t="e">
        <f>$X$45</f>
        <v>#DIV/0!</v>
      </c>
      <c r="J433" s="97" t="s">
        <v>98</v>
      </c>
      <c r="K433" s="131"/>
      <c r="L433" s="131"/>
      <c r="M433" s="132"/>
    </row>
    <row r="434" spans="1:13" ht="16.5" customHeight="1">
      <c r="A434" s="41"/>
      <c r="C434" s="41"/>
      <c r="D434" s="41"/>
      <c r="E434" s="41"/>
      <c r="F434" s="41"/>
      <c r="G434" s="41"/>
      <c r="H434" s="41"/>
      <c r="I434" s="41"/>
      <c r="K434" s="41"/>
      <c r="L434" s="41"/>
      <c r="M434" s="42"/>
    </row>
    <row r="435" spans="1:13" ht="16.5" customHeight="1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9"/>
    </row>
    <row r="436" spans="1:13" ht="16.5" customHeight="1">
      <c r="A436" s="133" t="str">
        <f>$A$1</f>
        <v>嘉義縣立嘉新國民中學○○下學期第二次期中考</v>
      </c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</row>
    <row r="437" spans="1:13" ht="16.5" customHeight="1" thickBo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2"/>
    </row>
    <row r="438" spans="1:13" ht="16.5" customHeight="1">
      <c r="A438" s="43" t="s">
        <v>0</v>
      </c>
      <c r="B438" s="62" t="s">
        <v>1</v>
      </c>
      <c r="C438" s="62" t="s">
        <v>90</v>
      </c>
      <c r="D438" s="62" t="s">
        <v>91</v>
      </c>
      <c r="E438" s="62" t="s">
        <v>92</v>
      </c>
      <c r="F438" s="62" t="s">
        <v>93</v>
      </c>
      <c r="G438" s="62" t="s">
        <v>94</v>
      </c>
      <c r="H438" s="62" t="s">
        <v>95</v>
      </c>
      <c r="I438" s="62" t="s">
        <v>96</v>
      </c>
      <c r="J438" s="62" t="s">
        <v>72</v>
      </c>
      <c r="K438" s="62" t="s">
        <v>89</v>
      </c>
      <c r="L438" s="62" t="s">
        <v>74</v>
      </c>
      <c r="M438" s="64" t="s">
        <v>73</v>
      </c>
    </row>
    <row r="439" spans="1:13" ht="16.5" customHeight="1">
      <c r="A439" s="91" t="str">
        <f>O32</f>
        <v>30</v>
      </c>
      <c r="B439" s="45">
        <f>P32</f>
        <v>0</v>
      </c>
      <c r="C439" s="46">
        <f>R32</f>
        <v>0</v>
      </c>
      <c r="D439" s="46">
        <f t="shared" ref="D439:M439" si="41">S32</f>
        <v>0</v>
      </c>
      <c r="E439" s="46">
        <f t="shared" si="41"/>
        <v>0</v>
      </c>
      <c r="F439" s="46">
        <f t="shared" si="41"/>
        <v>0</v>
      </c>
      <c r="G439" s="46">
        <f t="shared" si="41"/>
        <v>0</v>
      </c>
      <c r="H439" s="46">
        <f t="shared" si="41"/>
        <v>0</v>
      </c>
      <c r="I439" s="46">
        <f t="shared" si="41"/>
        <v>0</v>
      </c>
      <c r="J439" s="125" t="e">
        <f t="shared" si="41"/>
        <v>#DIV/0!</v>
      </c>
      <c r="K439" s="47">
        <f t="shared" si="41"/>
        <v>0</v>
      </c>
      <c r="L439" s="90">
        <f t="shared" si="41"/>
        <v>1</v>
      </c>
      <c r="M439" s="58">
        <f t="shared" si="41"/>
        <v>0</v>
      </c>
    </row>
    <row r="440" spans="1:13" ht="16.5" customHeight="1">
      <c r="A440" s="91"/>
      <c r="B440" s="45"/>
      <c r="C440" s="45"/>
      <c r="D440" s="45"/>
      <c r="E440" s="45"/>
      <c r="F440" s="45"/>
      <c r="G440" s="45"/>
      <c r="H440" s="45"/>
      <c r="I440" s="45"/>
      <c r="J440" s="52"/>
      <c r="K440" s="45"/>
      <c r="L440" s="45"/>
      <c r="M440" s="92"/>
    </row>
    <row r="441" spans="1:13" ht="16.5" customHeight="1">
      <c r="A441" s="91"/>
      <c r="B441" s="45" t="s">
        <v>58</v>
      </c>
      <c r="C441" s="45">
        <f>$R$38</f>
        <v>0</v>
      </c>
      <c r="D441" s="45">
        <f>$S$38</f>
        <v>0</v>
      </c>
      <c r="E441" s="45">
        <f>$T$38</f>
        <v>0</v>
      </c>
      <c r="F441" s="45">
        <f>$U$38</f>
        <v>0</v>
      </c>
      <c r="G441" s="45">
        <f>$V$38</f>
        <v>0</v>
      </c>
      <c r="H441" s="45">
        <f>$W$38</f>
        <v>0</v>
      </c>
      <c r="I441" s="45">
        <f>$X$38</f>
        <v>0</v>
      </c>
      <c r="J441" s="52">
        <f>$Y$38</f>
        <v>0</v>
      </c>
      <c r="K441" s="45"/>
      <c r="L441" s="45"/>
      <c r="M441" s="92"/>
    </row>
    <row r="442" spans="1:13" ht="16.5" customHeight="1">
      <c r="A442" s="91"/>
      <c r="B442" s="45" t="s">
        <v>59</v>
      </c>
      <c r="C442" s="45">
        <f>$R$39</f>
        <v>0</v>
      </c>
      <c r="D442" s="45">
        <f>$S$39</f>
        <v>0</v>
      </c>
      <c r="E442" s="45">
        <f>$T$39</f>
        <v>0</v>
      </c>
      <c r="F442" s="45">
        <f>$U$39</f>
        <v>0</v>
      </c>
      <c r="G442" s="45">
        <f>$V$39</f>
        <v>0</v>
      </c>
      <c r="H442" s="45">
        <f>$W$39</f>
        <v>0</v>
      </c>
      <c r="I442" s="45">
        <f>$X$39</f>
        <v>0</v>
      </c>
      <c r="J442" s="52">
        <f>$Y$39</f>
        <v>0</v>
      </c>
      <c r="K442" s="45"/>
      <c r="L442" s="45"/>
      <c r="M442" s="92"/>
    </row>
    <row r="443" spans="1:13" ht="16.5" customHeight="1">
      <c r="A443" s="91"/>
      <c r="B443" s="45" t="s">
        <v>60</v>
      </c>
      <c r="C443" s="45">
        <f>$R$40</f>
        <v>0</v>
      </c>
      <c r="D443" s="45">
        <f>$S$40</f>
        <v>0</v>
      </c>
      <c r="E443" s="45">
        <f>$T$40</f>
        <v>0</v>
      </c>
      <c r="F443" s="45">
        <f>$U$40</f>
        <v>0</v>
      </c>
      <c r="G443" s="45">
        <f>$V$40</f>
        <v>0</v>
      </c>
      <c r="H443" s="45">
        <f>$W$40</f>
        <v>0</v>
      </c>
      <c r="I443" s="45">
        <f>$X$40</f>
        <v>0</v>
      </c>
      <c r="J443" s="52">
        <f>$Y$40</f>
        <v>0</v>
      </c>
      <c r="K443" s="45"/>
      <c r="L443" s="45"/>
      <c r="M443" s="92"/>
    </row>
    <row r="444" spans="1:13" ht="16.5" customHeight="1">
      <c r="A444" s="91"/>
      <c r="B444" s="45" t="s">
        <v>61</v>
      </c>
      <c r="C444" s="45">
        <f>$R$41</f>
        <v>0</v>
      </c>
      <c r="D444" s="45">
        <f>$S$41</f>
        <v>0</v>
      </c>
      <c r="E444" s="45">
        <f>$T$41</f>
        <v>0</v>
      </c>
      <c r="F444" s="45">
        <f>$U$41</f>
        <v>0</v>
      </c>
      <c r="G444" s="45">
        <f>$V$41</f>
        <v>0</v>
      </c>
      <c r="H444" s="45">
        <f>$W$41</f>
        <v>0</v>
      </c>
      <c r="I444" s="45">
        <f>$X$41</f>
        <v>0</v>
      </c>
      <c r="J444" s="52">
        <f>$Y$41</f>
        <v>0</v>
      </c>
      <c r="K444" s="45"/>
      <c r="L444" s="45"/>
      <c r="M444" s="92"/>
    </row>
    <row r="445" spans="1:13" ht="16.5" customHeight="1">
      <c r="A445" s="91"/>
      <c r="B445" s="45" t="s">
        <v>103</v>
      </c>
      <c r="C445" s="45">
        <f>$R$42</f>
        <v>0</v>
      </c>
      <c r="D445" s="45">
        <f>$S$42</f>
        <v>0</v>
      </c>
      <c r="E445" s="45">
        <f>$T$42</f>
        <v>0</v>
      </c>
      <c r="F445" s="45">
        <f>$U$42</f>
        <v>0</v>
      </c>
      <c r="G445" s="45">
        <f>$V$42</f>
        <v>0</v>
      </c>
      <c r="H445" s="45">
        <f>$W$42</f>
        <v>0</v>
      </c>
      <c r="I445" s="45">
        <f>$X$42</f>
        <v>0</v>
      </c>
      <c r="J445" s="52">
        <f>$Y$42</f>
        <v>0</v>
      </c>
      <c r="K445" s="45"/>
      <c r="L445" s="45"/>
      <c r="M445" s="92"/>
    </row>
    <row r="446" spans="1:13" ht="16.5" customHeight="1">
      <c r="A446" s="91"/>
      <c r="B446" s="45" t="s">
        <v>62</v>
      </c>
      <c r="C446" s="45">
        <f>$R$43</f>
        <v>0</v>
      </c>
      <c r="D446" s="45">
        <f>$S$43</f>
        <v>0</v>
      </c>
      <c r="E446" s="45">
        <f>$T$43</f>
        <v>0</v>
      </c>
      <c r="F446" s="45">
        <f>$U$43</f>
        <v>0</v>
      </c>
      <c r="G446" s="45">
        <f>$V$43</f>
        <v>0</v>
      </c>
      <c r="H446" s="45">
        <f>$W$43</f>
        <v>0</v>
      </c>
      <c r="I446" s="45">
        <f>$X$43</f>
        <v>0</v>
      </c>
      <c r="J446" s="96">
        <f>$Y$43</f>
        <v>0</v>
      </c>
      <c r="K446" s="45"/>
      <c r="L446" s="45"/>
      <c r="M446" s="92"/>
    </row>
    <row r="447" spans="1:13" ht="16.5" customHeight="1">
      <c r="A447" s="91"/>
      <c r="B447" s="45" t="s">
        <v>63</v>
      </c>
      <c r="C447" s="45" t="e">
        <f>$R$44</f>
        <v>#DIV/0!</v>
      </c>
      <c r="D447" s="45" t="e">
        <f>$S$44</f>
        <v>#DIV/0!</v>
      </c>
      <c r="E447" s="45" t="e">
        <f>$T$44</f>
        <v>#DIV/0!</v>
      </c>
      <c r="F447" s="45" t="e">
        <f>$U$44</f>
        <v>#DIV/0!</v>
      </c>
      <c r="G447" s="45" t="e">
        <f>$V$44</f>
        <v>#DIV/0!</v>
      </c>
      <c r="H447" s="45" t="e">
        <f>$W$44</f>
        <v>#DIV/0!</v>
      </c>
      <c r="I447" s="94" t="e">
        <f>$X$44</f>
        <v>#DIV/0!</v>
      </c>
      <c r="J447" s="96" t="s">
        <v>97</v>
      </c>
      <c r="K447" s="129"/>
      <c r="L447" s="129"/>
      <c r="M447" s="130"/>
    </row>
    <row r="448" spans="1:13" ht="16.5" customHeight="1" thickBot="1">
      <c r="A448" s="93"/>
      <c r="B448" s="73" t="s">
        <v>64</v>
      </c>
      <c r="C448" s="73" t="e">
        <f>$R$45</f>
        <v>#DIV/0!</v>
      </c>
      <c r="D448" s="73" t="e">
        <f>$S$45</f>
        <v>#DIV/0!</v>
      </c>
      <c r="E448" s="73" t="e">
        <f>$T$45</f>
        <v>#DIV/0!</v>
      </c>
      <c r="F448" s="73" t="e">
        <f>$U$45</f>
        <v>#DIV/0!</v>
      </c>
      <c r="G448" s="73" t="e">
        <f>$V$45</f>
        <v>#DIV/0!</v>
      </c>
      <c r="H448" s="73" t="e">
        <f>$W$45</f>
        <v>#DIV/0!</v>
      </c>
      <c r="I448" s="95" t="e">
        <f>$X$45</f>
        <v>#DIV/0!</v>
      </c>
      <c r="J448" s="97" t="s">
        <v>98</v>
      </c>
      <c r="K448" s="131"/>
      <c r="L448" s="131"/>
      <c r="M448" s="132"/>
    </row>
    <row r="449" spans="1:13" ht="16.5" customHeight="1">
      <c r="A449" s="41"/>
      <c r="C449" s="41"/>
      <c r="D449" s="41"/>
      <c r="E449" s="41"/>
      <c r="F449" s="41"/>
      <c r="G449" s="41"/>
      <c r="H449" s="41"/>
      <c r="I449" s="41"/>
      <c r="K449" s="41"/>
      <c r="L449" s="41"/>
      <c r="M449" s="42"/>
    </row>
    <row r="450" spans="1:13" ht="16.5" customHeight="1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9"/>
    </row>
    <row r="451" spans="1:13" ht="16.5" customHeight="1">
      <c r="A451" s="133" t="str">
        <f>$A$1</f>
        <v>嘉義縣立嘉新國民中學○○下學期第二次期中考</v>
      </c>
      <c r="B451" s="133"/>
      <c r="C451" s="133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</row>
    <row r="452" spans="1:13" ht="16.5" customHeight="1" thickBo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2"/>
    </row>
    <row r="453" spans="1:13" ht="16.5" customHeight="1">
      <c r="A453" s="43" t="s">
        <v>0</v>
      </c>
      <c r="B453" s="62" t="s">
        <v>1</v>
      </c>
      <c r="C453" s="62" t="s">
        <v>90</v>
      </c>
      <c r="D453" s="62" t="s">
        <v>91</v>
      </c>
      <c r="E453" s="62" t="s">
        <v>92</v>
      </c>
      <c r="F453" s="62" t="s">
        <v>93</v>
      </c>
      <c r="G453" s="62" t="s">
        <v>94</v>
      </c>
      <c r="H453" s="62" t="s">
        <v>95</v>
      </c>
      <c r="I453" s="62" t="s">
        <v>96</v>
      </c>
      <c r="J453" s="62" t="s">
        <v>72</v>
      </c>
      <c r="K453" s="62" t="s">
        <v>89</v>
      </c>
      <c r="L453" s="62" t="s">
        <v>74</v>
      </c>
      <c r="M453" s="64" t="s">
        <v>73</v>
      </c>
    </row>
    <row r="454" spans="1:13" ht="16.5" customHeight="1">
      <c r="A454" s="91" t="str">
        <f>O33</f>
        <v>31</v>
      </c>
      <c r="B454" s="45">
        <f>P33</f>
        <v>0</v>
      </c>
      <c r="C454" s="46">
        <f>R33</f>
        <v>0</v>
      </c>
      <c r="D454" s="46">
        <f t="shared" ref="D454:M454" si="42">S33</f>
        <v>0</v>
      </c>
      <c r="E454" s="46">
        <f t="shared" si="42"/>
        <v>0</v>
      </c>
      <c r="F454" s="46">
        <f t="shared" si="42"/>
        <v>0</v>
      </c>
      <c r="G454" s="46">
        <f t="shared" si="42"/>
        <v>0</v>
      </c>
      <c r="H454" s="46">
        <f t="shared" si="42"/>
        <v>0</v>
      </c>
      <c r="I454" s="46">
        <f t="shared" si="42"/>
        <v>0</v>
      </c>
      <c r="J454" s="125" t="e">
        <f t="shared" si="42"/>
        <v>#DIV/0!</v>
      </c>
      <c r="K454" s="47">
        <f t="shared" si="42"/>
        <v>0</v>
      </c>
      <c r="L454" s="90">
        <f t="shared" si="42"/>
        <v>1</v>
      </c>
      <c r="M454" s="58">
        <f t="shared" si="42"/>
        <v>0</v>
      </c>
    </row>
    <row r="455" spans="1:13" ht="16.5" customHeight="1">
      <c r="A455" s="91"/>
      <c r="B455" s="45"/>
      <c r="C455" s="45"/>
      <c r="D455" s="45"/>
      <c r="E455" s="45"/>
      <c r="F455" s="45"/>
      <c r="G455" s="45"/>
      <c r="H455" s="45"/>
      <c r="I455" s="45"/>
      <c r="J455" s="52"/>
      <c r="K455" s="45"/>
      <c r="L455" s="45"/>
      <c r="M455" s="92"/>
    </row>
    <row r="456" spans="1:13" ht="16.5" customHeight="1">
      <c r="A456" s="91"/>
      <c r="B456" s="45" t="s">
        <v>58</v>
      </c>
      <c r="C456" s="45">
        <f>$R$38</f>
        <v>0</v>
      </c>
      <c r="D456" s="45">
        <f>$S$38</f>
        <v>0</v>
      </c>
      <c r="E456" s="45">
        <f>$T$38</f>
        <v>0</v>
      </c>
      <c r="F456" s="45">
        <f>$U$38</f>
        <v>0</v>
      </c>
      <c r="G456" s="45">
        <f>$V$38</f>
        <v>0</v>
      </c>
      <c r="H456" s="45">
        <f>$W$38</f>
        <v>0</v>
      </c>
      <c r="I456" s="45">
        <f>$X$38</f>
        <v>0</v>
      </c>
      <c r="J456" s="52">
        <f>$Y$38</f>
        <v>0</v>
      </c>
      <c r="K456" s="45"/>
      <c r="L456" s="45"/>
      <c r="M456" s="92"/>
    </row>
    <row r="457" spans="1:13" ht="16.5" customHeight="1">
      <c r="A457" s="91"/>
      <c r="B457" s="45" t="s">
        <v>59</v>
      </c>
      <c r="C457" s="45">
        <f>$R$39</f>
        <v>0</v>
      </c>
      <c r="D457" s="45">
        <f>$S$39</f>
        <v>0</v>
      </c>
      <c r="E457" s="45">
        <f>$T$39</f>
        <v>0</v>
      </c>
      <c r="F457" s="45">
        <f>$U$39</f>
        <v>0</v>
      </c>
      <c r="G457" s="45">
        <f>$V$39</f>
        <v>0</v>
      </c>
      <c r="H457" s="45">
        <f>$W$39</f>
        <v>0</v>
      </c>
      <c r="I457" s="45">
        <f>$X$39</f>
        <v>0</v>
      </c>
      <c r="J457" s="52">
        <f>$Y$39</f>
        <v>0</v>
      </c>
      <c r="K457" s="45"/>
      <c r="L457" s="45"/>
      <c r="M457" s="92"/>
    </row>
    <row r="458" spans="1:13" ht="16.5" customHeight="1">
      <c r="A458" s="91"/>
      <c r="B458" s="45" t="s">
        <v>60</v>
      </c>
      <c r="C458" s="45">
        <f>$R$40</f>
        <v>0</v>
      </c>
      <c r="D458" s="45">
        <f>$S$40</f>
        <v>0</v>
      </c>
      <c r="E458" s="45">
        <f>$T$40</f>
        <v>0</v>
      </c>
      <c r="F458" s="45">
        <f>$U$40</f>
        <v>0</v>
      </c>
      <c r="G458" s="45">
        <f>$V$40</f>
        <v>0</v>
      </c>
      <c r="H458" s="45">
        <f>$W$40</f>
        <v>0</v>
      </c>
      <c r="I458" s="45">
        <f>$X$40</f>
        <v>0</v>
      </c>
      <c r="J458" s="52">
        <f>$Y$40</f>
        <v>0</v>
      </c>
      <c r="K458" s="45"/>
      <c r="L458" s="45"/>
      <c r="M458" s="92"/>
    </row>
    <row r="459" spans="1:13" ht="16.5" customHeight="1">
      <c r="A459" s="91"/>
      <c r="B459" s="45" t="s">
        <v>61</v>
      </c>
      <c r="C459" s="45">
        <f>$R$41</f>
        <v>0</v>
      </c>
      <c r="D459" s="45">
        <f>$S$41</f>
        <v>0</v>
      </c>
      <c r="E459" s="45">
        <f>$T$41</f>
        <v>0</v>
      </c>
      <c r="F459" s="45">
        <f>$U$41</f>
        <v>0</v>
      </c>
      <c r="G459" s="45">
        <f>$V$41</f>
        <v>0</v>
      </c>
      <c r="H459" s="45">
        <f>$W$41</f>
        <v>0</v>
      </c>
      <c r="I459" s="45">
        <f>$X$41</f>
        <v>0</v>
      </c>
      <c r="J459" s="52">
        <f>$Y$41</f>
        <v>0</v>
      </c>
      <c r="K459" s="45"/>
      <c r="L459" s="45"/>
      <c r="M459" s="92"/>
    </row>
    <row r="460" spans="1:13" ht="16.5" customHeight="1">
      <c r="A460" s="91"/>
      <c r="B460" s="45" t="s">
        <v>103</v>
      </c>
      <c r="C460" s="45">
        <f>$R$42</f>
        <v>0</v>
      </c>
      <c r="D460" s="45">
        <f>$S$42</f>
        <v>0</v>
      </c>
      <c r="E460" s="45">
        <f>$T$42</f>
        <v>0</v>
      </c>
      <c r="F460" s="45">
        <f>$U$42</f>
        <v>0</v>
      </c>
      <c r="G460" s="45">
        <f>$V$42</f>
        <v>0</v>
      </c>
      <c r="H460" s="45">
        <f>$W$42</f>
        <v>0</v>
      </c>
      <c r="I460" s="45">
        <f>$X$42</f>
        <v>0</v>
      </c>
      <c r="J460" s="52">
        <f>$Y$42</f>
        <v>0</v>
      </c>
      <c r="K460" s="45"/>
      <c r="L460" s="45"/>
      <c r="M460" s="92"/>
    </row>
    <row r="461" spans="1:13" ht="16.5" customHeight="1">
      <c r="A461" s="91"/>
      <c r="B461" s="45" t="s">
        <v>62</v>
      </c>
      <c r="C461" s="45">
        <f>$R$43</f>
        <v>0</v>
      </c>
      <c r="D461" s="45">
        <f>$S$43</f>
        <v>0</v>
      </c>
      <c r="E461" s="45">
        <f>$T$43</f>
        <v>0</v>
      </c>
      <c r="F461" s="45">
        <f>$U$43</f>
        <v>0</v>
      </c>
      <c r="G461" s="45">
        <f>$V$43</f>
        <v>0</v>
      </c>
      <c r="H461" s="45">
        <f>$W$43</f>
        <v>0</v>
      </c>
      <c r="I461" s="45">
        <f>$X$43</f>
        <v>0</v>
      </c>
      <c r="J461" s="96">
        <f>$Y$43</f>
        <v>0</v>
      </c>
      <c r="K461" s="45"/>
      <c r="L461" s="45"/>
      <c r="M461" s="92"/>
    </row>
    <row r="462" spans="1:13" ht="16.5" customHeight="1">
      <c r="A462" s="91"/>
      <c r="B462" s="45" t="s">
        <v>63</v>
      </c>
      <c r="C462" s="45" t="e">
        <f>$R$44</f>
        <v>#DIV/0!</v>
      </c>
      <c r="D462" s="45" t="e">
        <f>$S$44</f>
        <v>#DIV/0!</v>
      </c>
      <c r="E462" s="45" t="e">
        <f>$T$44</f>
        <v>#DIV/0!</v>
      </c>
      <c r="F462" s="45" t="e">
        <f>$U$44</f>
        <v>#DIV/0!</v>
      </c>
      <c r="G462" s="45" t="e">
        <f>$V$44</f>
        <v>#DIV/0!</v>
      </c>
      <c r="H462" s="45" t="e">
        <f>$W$44</f>
        <v>#DIV/0!</v>
      </c>
      <c r="I462" s="94" t="e">
        <f>$X$44</f>
        <v>#DIV/0!</v>
      </c>
      <c r="J462" s="96" t="s">
        <v>97</v>
      </c>
      <c r="K462" s="129"/>
      <c r="L462" s="129"/>
      <c r="M462" s="130"/>
    </row>
    <row r="463" spans="1:13" ht="16.5" customHeight="1" thickBot="1">
      <c r="A463" s="93"/>
      <c r="B463" s="73" t="s">
        <v>64</v>
      </c>
      <c r="C463" s="73" t="e">
        <f>$R$45</f>
        <v>#DIV/0!</v>
      </c>
      <c r="D463" s="73" t="e">
        <f>$S$45</f>
        <v>#DIV/0!</v>
      </c>
      <c r="E463" s="73" t="e">
        <f>$T$45</f>
        <v>#DIV/0!</v>
      </c>
      <c r="F463" s="73" t="e">
        <f>$U$45</f>
        <v>#DIV/0!</v>
      </c>
      <c r="G463" s="73" t="e">
        <f>$V$45</f>
        <v>#DIV/0!</v>
      </c>
      <c r="H463" s="73" t="e">
        <f>$W$45</f>
        <v>#DIV/0!</v>
      </c>
      <c r="I463" s="95" t="e">
        <f>$X$45</f>
        <v>#DIV/0!</v>
      </c>
      <c r="J463" s="97" t="s">
        <v>98</v>
      </c>
      <c r="K463" s="131"/>
      <c r="L463" s="131"/>
      <c r="M463" s="132"/>
    </row>
    <row r="464" spans="1:13" ht="16.5" customHeight="1">
      <c r="A464" s="41"/>
      <c r="C464" s="41"/>
      <c r="D464" s="41"/>
      <c r="E464" s="41"/>
      <c r="F464" s="41"/>
      <c r="G464" s="41"/>
      <c r="H464" s="41"/>
      <c r="I464" s="41"/>
      <c r="K464" s="41"/>
      <c r="L464" s="41"/>
      <c r="M464" s="42"/>
    </row>
    <row r="465" spans="1:13" ht="16.5" customHeight="1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9"/>
    </row>
    <row r="466" spans="1:13" ht="16.5" customHeight="1">
      <c r="A466" s="133" t="str">
        <f>$A$1</f>
        <v>嘉義縣立嘉新國民中學○○下學期第二次期中考</v>
      </c>
      <c r="B466" s="133"/>
      <c r="C466" s="133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</row>
    <row r="467" spans="1:13" ht="16.5" customHeight="1" thickBo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2"/>
    </row>
    <row r="468" spans="1:13" ht="16.5" customHeight="1">
      <c r="A468" s="43" t="s">
        <v>0</v>
      </c>
      <c r="B468" s="62" t="s">
        <v>1</v>
      </c>
      <c r="C468" s="62" t="s">
        <v>90</v>
      </c>
      <c r="D468" s="62" t="s">
        <v>91</v>
      </c>
      <c r="E468" s="62" t="s">
        <v>92</v>
      </c>
      <c r="F468" s="62" t="s">
        <v>93</v>
      </c>
      <c r="G468" s="62" t="s">
        <v>94</v>
      </c>
      <c r="H468" s="62" t="s">
        <v>95</v>
      </c>
      <c r="I468" s="62" t="s">
        <v>96</v>
      </c>
      <c r="J468" s="62" t="s">
        <v>72</v>
      </c>
      <c r="K468" s="62" t="s">
        <v>89</v>
      </c>
      <c r="L468" s="62" t="s">
        <v>74</v>
      </c>
      <c r="M468" s="64" t="s">
        <v>73</v>
      </c>
    </row>
    <row r="469" spans="1:13" ht="16.5" customHeight="1">
      <c r="A469" s="91" t="str">
        <f>O34</f>
        <v>32</v>
      </c>
      <c r="B469" s="45">
        <f>P34</f>
        <v>0</v>
      </c>
      <c r="C469" s="46">
        <f>R34</f>
        <v>0</v>
      </c>
      <c r="D469" s="46">
        <f t="shared" ref="D469:M469" si="43">S34</f>
        <v>0</v>
      </c>
      <c r="E469" s="46">
        <f t="shared" si="43"/>
        <v>0</v>
      </c>
      <c r="F469" s="46">
        <f t="shared" si="43"/>
        <v>0</v>
      </c>
      <c r="G469" s="46">
        <f t="shared" si="43"/>
        <v>0</v>
      </c>
      <c r="H469" s="46">
        <f t="shared" si="43"/>
        <v>0</v>
      </c>
      <c r="I469" s="46">
        <f t="shared" si="43"/>
        <v>0</v>
      </c>
      <c r="J469" s="125" t="e">
        <f t="shared" si="43"/>
        <v>#DIV/0!</v>
      </c>
      <c r="K469" s="47">
        <f t="shared" si="43"/>
        <v>0</v>
      </c>
      <c r="L469" s="90">
        <f t="shared" si="43"/>
        <v>1</v>
      </c>
      <c r="M469" s="58">
        <f t="shared" si="43"/>
        <v>0</v>
      </c>
    </row>
    <row r="470" spans="1:13" ht="16.5" customHeight="1">
      <c r="A470" s="91"/>
      <c r="B470" s="45"/>
      <c r="C470" s="45"/>
      <c r="D470" s="45"/>
      <c r="E470" s="45"/>
      <c r="F470" s="45"/>
      <c r="G470" s="45"/>
      <c r="H470" s="45"/>
      <c r="I470" s="45"/>
      <c r="J470" s="52"/>
      <c r="K470" s="45"/>
      <c r="L470" s="45"/>
      <c r="M470" s="92"/>
    </row>
    <row r="471" spans="1:13" ht="16.5" customHeight="1">
      <c r="A471" s="91"/>
      <c r="B471" s="45" t="s">
        <v>58</v>
      </c>
      <c r="C471" s="45">
        <f>$R$38</f>
        <v>0</v>
      </c>
      <c r="D471" s="45">
        <f>$S$38</f>
        <v>0</v>
      </c>
      <c r="E471" s="45">
        <f>$T$38</f>
        <v>0</v>
      </c>
      <c r="F471" s="45">
        <f>$U$38</f>
        <v>0</v>
      </c>
      <c r="G471" s="45">
        <f>$V$38</f>
        <v>0</v>
      </c>
      <c r="H471" s="45">
        <f>$W$38</f>
        <v>0</v>
      </c>
      <c r="I471" s="45">
        <f>$X$38</f>
        <v>0</v>
      </c>
      <c r="J471" s="52">
        <f>$Y$38</f>
        <v>0</v>
      </c>
      <c r="K471" s="45"/>
      <c r="L471" s="45"/>
      <c r="M471" s="92"/>
    </row>
    <row r="472" spans="1:13" ht="16.5" customHeight="1">
      <c r="A472" s="91"/>
      <c r="B472" s="45" t="s">
        <v>59</v>
      </c>
      <c r="C472" s="45">
        <f>$R$39</f>
        <v>0</v>
      </c>
      <c r="D472" s="45">
        <f>$S$39</f>
        <v>0</v>
      </c>
      <c r="E472" s="45">
        <f>$T$39</f>
        <v>0</v>
      </c>
      <c r="F472" s="45">
        <f>$U$39</f>
        <v>0</v>
      </c>
      <c r="G472" s="45">
        <f>$V$39</f>
        <v>0</v>
      </c>
      <c r="H472" s="45">
        <f>$W$39</f>
        <v>0</v>
      </c>
      <c r="I472" s="45">
        <f>$X$39</f>
        <v>0</v>
      </c>
      <c r="J472" s="52">
        <f>$Y$39</f>
        <v>0</v>
      </c>
      <c r="K472" s="45"/>
      <c r="L472" s="45"/>
      <c r="M472" s="92"/>
    </row>
    <row r="473" spans="1:13" ht="16.5" customHeight="1">
      <c r="A473" s="91"/>
      <c r="B473" s="45" t="s">
        <v>60</v>
      </c>
      <c r="C473" s="45">
        <f>$R$40</f>
        <v>0</v>
      </c>
      <c r="D473" s="45">
        <f>$S$40</f>
        <v>0</v>
      </c>
      <c r="E473" s="45">
        <f>$T$40</f>
        <v>0</v>
      </c>
      <c r="F473" s="45">
        <f>$U$40</f>
        <v>0</v>
      </c>
      <c r="G473" s="45">
        <f>$V$40</f>
        <v>0</v>
      </c>
      <c r="H473" s="45">
        <f>$W$40</f>
        <v>0</v>
      </c>
      <c r="I473" s="45">
        <f>$X$40</f>
        <v>0</v>
      </c>
      <c r="J473" s="52">
        <f>$Y$40</f>
        <v>0</v>
      </c>
      <c r="K473" s="45"/>
      <c r="L473" s="45"/>
      <c r="M473" s="92"/>
    </row>
    <row r="474" spans="1:13" ht="16.5" customHeight="1">
      <c r="A474" s="91"/>
      <c r="B474" s="45" t="s">
        <v>61</v>
      </c>
      <c r="C474" s="45">
        <f>$R$41</f>
        <v>0</v>
      </c>
      <c r="D474" s="45">
        <f>$S$41</f>
        <v>0</v>
      </c>
      <c r="E474" s="45">
        <f>$T$41</f>
        <v>0</v>
      </c>
      <c r="F474" s="45">
        <f>$U$41</f>
        <v>0</v>
      </c>
      <c r="G474" s="45">
        <f>$V$41</f>
        <v>0</v>
      </c>
      <c r="H474" s="45">
        <f>$W$41</f>
        <v>0</v>
      </c>
      <c r="I474" s="45">
        <f>$X$41</f>
        <v>0</v>
      </c>
      <c r="J474" s="52">
        <f>$Y$41</f>
        <v>0</v>
      </c>
      <c r="K474" s="45"/>
      <c r="L474" s="45"/>
      <c r="M474" s="92"/>
    </row>
    <row r="475" spans="1:13" ht="16.5" customHeight="1">
      <c r="A475" s="91"/>
      <c r="B475" s="45" t="s">
        <v>103</v>
      </c>
      <c r="C475" s="45">
        <f>$R$42</f>
        <v>0</v>
      </c>
      <c r="D475" s="45">
        <f>$S$42</f>
        <v>0</v>
      </c>
      <c r="E475" s="45">
        <f>$T$42</f>
        <v>0</v>
      </c>
      <c r="F475" s="45">
        <f>$U$42</f>
        <v>0</v>
      </c>
      <c r="G475" s="45">
        <f>$V$42</f>
        <v>0</v>
      </c>
      <c r="H475" s="45">
        <f>$W$42</f>
        <v>0</v>
      </c>
      <c r="I475" s="45">
        <f>$X$42</f>
        <v>0</v>
      </c>
      <c r="J475" s="52">
        <f>$Y$42</f>
        <v>0</v>
      </c>
      <c r="K475" s="45"/>
      <c r="L475" s="45"/>
      <c r="M475" s="92"/>
    </row>
    <row r="476" spans="1:13" ht="16.5" customHeight="1">
      <c r="A476" s="91"/>
      <c r="B476" s="45" t="s">
        <v>62</v>
      </c>
      <c r="C476" s="45">
        <f>$R$43</f>
        <v>0</v>
      </c>
      <c r="D476" s="45">
        <f>$S$43</f>
        <v>0</v>
      </c>
      <c r="E476" s="45">
        <f>$T$43</f>
        <v>0</v>
      </c>
      <c r="F476" s="45">
        <f>$U$43</f>
        <v>0</v>
      </c>
      <c r="G476" s="45">
        <f>$V$43</f>
        <v>0</v>
      </c>
      <c r="H476" s="45">
        <f>$W$43</f>
        <v>0</v>
      </c>
      <c r="I476" s="45">
        <f>$X$43</f>
        <v>0</v>
      </c>
      <c r="J476" s="96">
        <f>$Y$43</f>
        <v>0</v>
      </c>
      <c r="K476" s="45"/>
      <c r="L476" s="45"/>
      <c r="M476" s="92"/>
    </row>
    <row r="477" spans="1:13" ht="16.5" customHeight="1">
      <c r="A477" s="91"/>
      <c r="B477" s="45" t="s">
        <v>63</v>
      </c>
      <c r="C477" s="45" t="e">
        <f>$R$44</f>
        <v>#DIV/0!</v>
      </c>
      <c r="D477" s="45" t="e">
        <f>$S$44</f>
        <v>#DIV/0!</v>
      </c>
      <c r="E477" s="45" t="e">
        <f>$T$44</f>
        <v>#DIV/0!</v>
      </c>
      <c r="F477" s="45" t="e">
        <f>$U$44</f>
        <v>#DIV/0!</v>
      </c>
      <c r="G477" s="45" t="e">
        <f>$V$44</f>
        <v>#DIV/0!</v>
      </c>
      <c r="H477" s="45" t="e">
        <f>$W$44</f>
        <v>#DIV/0!</v>
      </c>
      <c r="I477" s="94" t="e">
        <f>$X$44</f>
        <v>#DIV/0!</v>
      </c>
      <c r="J477" s="96" t="s">
        <v>97</v>
      </c>
      <c r="K477" s="129"/>
      <c r="L477" s="129"/>
      <c r="M477" s="130"/>
    </row>
    <row r="478" spans="1:13" ht="16.5" customHeight="1" thickBot="1">
      <c r="A478" s="93"/>
      <c r="B478" s="73" t="s">
        <v>64</v>
      </c>
      <c r="C478" s="73" t="e">
        <f>$R$45</f>
        <v>#DIV/0!</v>
      </c>
      <c r="D478" s="73" t="e">
        <f>$S$45</f>
        <v>#DIV/0!</v>
      </c>
      <c r="E478" s="73" t="e">
        <f>$T$45</f>
        <v>#DIV/0!</v>
      </c>
      <c r="F478" s="73" t="e">
        <f>$U$45</f>
        <v>#DIV/0!</v>
      </c>
      <c r="G478" s="73" t="e">
        <f>$V$45</f>
        <v>#DIV/0!</v>
      </c>
      <c r="H478" s="73" t="e">
        <f>$W$45</f>
        <v>#DIV/0!</v>
      </c>
      <c r="I478" s="95" t="e">
        <f>$X$45</f>
        <v>#DIV/0!</v>
      </c>
      <c r="J478" s="97" t="s">
        <v>98</v>
      </c>
      <c r="K478" s="131"/>
      <c r="L478" s="131"/>
      <c r="M478" s="132"/>
    </row>
    <row r="479" spans="1:13" ht="16.5" customHeight="1">
      <c r="A479" s="41"/>
      <c r="C479" s="41"/>
      <c r="D479" s="41"/>
      <c r="E479" s="41"/>
      <c r="F479" s="41"/>
      <c r="G479" s="41"/>
      <c r="H479" s="41"/>
      <c r="I479" s="41"/>
      <c r="K479" s="41"/>
      <c r="L479" s="41"/>
      <c r="M479" s="42"/>
    </row>
    <row r="480" spans="1:13" ht="16.5" customHeight="1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9"/>
    </row>
    <row r="481" spans="1:13" ht="16.5" customHeight="1">
      <c r="A481" s="133" t="str">
        <f>$A$1</f>
        <v>嘉義縣立嘉新國民中學○○下學期第二次期中考</v>
      </c>
      <c r="B481" s="133"/>
      <c r="C481" s="133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</row>
    <row r="482" spans="1:13" ht="16.5" customHeight="1" thickBo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2"/>
    </row>
    <row r="483" spans="1:13" ht="16.5" customHeight="1">
      <c r="A483" s="43" t="s">
        <v>0</v>
      </c>
      <c r="B483" s="62" t="s">
        <v>1</v>
      </c>
      <c r="C483" s="62" t="s">
        <v>90</v>
      </c>
      <c r="D483" s="62" t="s">
        <v>91</v>
      </c>
      <c r="E483" s="62" t="s">
        <v>92</v>
      </c>
      <c r="F483" s="62" t="s">
        <v>93</v>
      </c>
      <c r="G483" s="62" t="s">
        <v>94</v>
      </c>
      <c r="H483" s="62" t="s">
        <v>95</v>
      </c>
      <c r="I483" s="62" t="s">
        <v>96</v>
      </c>
      <c r="J483" s="62" t="s">
        <v>72</v>
      </c>
      <c r="K483" s="62" t="s">
        <v>89</v>
      </c>
      <c r="L483" s="62" t="s">
        <v>74</v>
      </c>
      <c r="M483" s="64" t="s">
        <v>73</v>
      </c>
    </row>
    <row r="484" spans="1:13" ht="16.5" customHeight="1">
      <c r="A484" s="91" t="str">
        <f>O35</f>
        <v>33</v>
      </c>
      <c r="B484" s="45">
        <f>P35</f>
        <v>0</v>
      </c>
      <c r="C484" s="46">
        <f>R35</f>
        <v>0</v>
      </c>
      <c r="D484" s="46">
        <f t="shared" ref="D484:M484" si="44">S35</f>
        <v>0</v>
      </c>
      <c r="E484" s="46">
        <f t="shared" si="44"/>
        <v>0</v>
      </c>
      <c r="F484" s="46">
        <f t="shared" si="44"/>
        <v>0</v>
      </c>
      <c r="G484" s="46">
        <f t="shared" si="44"/>
        <v>0</v>
      </c>
      <c r="H484" s="46">
        <f t="shared" si="44"/>
        <v>0</v>
      </c>
      <c r="I484" s="46">
        <f t="shared" si="44"/>
        <v>0</v>
      </c>
      <c r="J484" s="125" t="e">
        <f t="shared" si="44"/>
        <v>#DIV/0!</v>
      </c>
      <c r="K484" s="47">
        <f t="shared" si="44"/>
        <v>0</v>
      </c>
      <c r="L484" s="90">
        <f t="shared" si="44"/>
        <v>1</v>
      </c>
      <c r="M484" s="58">
        <f t="shared" si="44"/>
        <v>0</v>
      </c>
    </row>
    <row r="485" spans="1:13" ht="16.5" customHeight="1">
      <c r="A485" s="91"/>
      <c r="B485" s="45"/>
      <c r="C485" s="45"/>
      <c r="D485" s="45"/>
      <c r="E485" s="45"/>
      <c r="F485" s="45"/>
      <c r="G485" s="45"/>
      <c r="H485" s="45"/>
      <c r="I485" s="45"/>
      <c r="J485" s="52"/>
      <c r="K485" s="45"/>
      <c r="L485" s="45"/>
      <c r="M485" s="92"/>
    </row>
    <row r="486" spans="1:13" ht="16.5" customHeight="1">
      <c r="A486" s="91"/>
      <c r="B486" s="45" t="s">
        <v>58</v>
      </c>
      <c r="C486" s="45">
        <f>$R$38</f>
        <v>0</v>
      </c>
      <c r="D486" s="45">
        <f>$S$38</f>
        <v>0</v>
      </c>
      <c r="E486" s="45">
        <f>$T$38</f>
        <v>0</v>
      </c>
      <c r="F486" s="45">
        <f>$U$38</f>
        <v>0</v>
      </c>
      <c r="G486" s="45">
        <f>$V$38</f>
        <v>0</v>
      </c>
      <c r="H486" s="45">
        <f>$W$38</f>
        <v>0</v>
      </c>
      <c r="I486" s="45">
        <f>$X$38</f>
        <v>0</v>
      </c>
      <c r="J486" s="52">
        <f>$Y$38</f>
        <v>0</v>
      </c>
      <c r="K486" s="45"/>
      <c r="L486" s="45"/>
      <c r="M486" s="92"/>
    </row>
    <row r="487" spans="1:13" ht="16.5" customHeight="1">
      <c r="A487" s="91"/>
      <c r="B487" s="45" t="s">
        <v>59</v>
      </c>
      <c r="C487" s="45">
        <f>$R$39</f>
        <v>0</v>
      </c>
      <c r="D487" s="45">
        <f>$S$39</f>
        <v>0</v>
      </c>
      <c r="E487" s="45">
        <f>$T$39</f>
        <v>0</v>
      </c>
      <c r="F487" s="45">
        <f>$U$39</f>
        <v>0</v>
      </c>
      <c r="G487" s="45">
        <f>$V$39</f>
        <v>0</v>
      </c>
      <c r="H487" s="45">
        <f>$W$39</f>
        <v>0</v>
      </c>
      <c r="I487" s="45">
        <f>$X$39</f>
        <v>0</v>
      </c>
      <c r="J487" s="52">
        <f>$Y$39</f>
        <v>0</v>
      </c>
      <c r="K487" s="45"/>
      <c r="L487" s="45"/>
      <c r="M487" s="92"/>
    </row>
    <row r="488" spans="1:13" ht="16.5" customHeight="1">
      <c r="A488" s="91"/>
      <c r="B488" s="45" t="s">
        <v>60</v>
      </c>
      <c r="C488" s="45">
        <f>$R$40</f>
        <v>0</v>
      </c>
      <c r="D488" s="45">
        <f>$S$40</f>
        <v>0</v>
      </c>
      <c r="E488" s="45">
        <f>$T$40</f>
        <v>0</v>
      </c>
      <c r="F488" s="45">
        <f>$U$40</f>
        <v>0</v>
      </c>
      <c r="G488" s="45">
        <f>$V$40</f>
        <v>0</v>
      </c>
      <c r="H488" s="45">
        <f>$W$40</f>
        <v>0</v>
      </c>
      <c r="I488" s="45">
        <f>$X$40</f>
        <v>0</v>
      </c>
      <c r="J488" s="52">
        <f>$Y$40</f>
        <v>0</v>
      </c>
      <c r="K488" s="45"/>
      <c r="L488" s="45"/>
      <c r="M488" s="92"/>
    </row>
    <row r="489" spans="1:13" ht="16.5" customHeight="1">
      <c r="A489" s="91"/>
      <c r="B489" s="45" t="s">
        <v>61</v>
      </c>
      <c r="C489" s="45">
        <f>$R$41</f>
        <v>0</v>
      </c>
      <c r="D489" s="45">
        <f>$S$41</f>
        <v>0</v>
      </c>
      <c r="E489" s="45">
        <f>$T$41</f>
        <v>0</v>
      </c>
      <c r="F489" s="45">
        <f>$U$41</f>
        <v>0</v>
      </c>
      <c r="G489" s="45">
        <f>$V$41</f>
        <v>0</v>
      </c>
      <c r="H489" s="45">
        <f>$W$41</f>
        <v>0</v>
      </c>
      <c r="I489" s="45">
        <f>$X$41</f>
        <v>0</v>
      </c>
      <c r="J489" s="52">
        <f>$Y$41</f>
        <v>0</v>
      </c>
      <c r="K489" s="45"/>
      <c r="L489" s="45"/>
      <c r="M489" s="92"/>
    </row>
    <row r="490" spans="1:13" ht="16.5" customHeight="1">
      <c r="A490" s="91"/>
      <c r="B490" s="45" t="s">
        <v>103</v>
      </c>
      <c r="C490" s="45">
        <f>$R$42</f>
        <v>0</v>
      </c>
      <c r="D490" s="45">
        <f>$S$42</f>
        <v>0</v>
      </c>
      <c r="E490" s="45">
        <f>$T$42</f>
        <v>0</v>
      </c>
      <c r="F490" s="45">
        <f>$U$42</f>
        <v>0</v>
      </c>
      <c r="G490" s="45">
        <f>$V$42</f>
        <v>0</v>
      </c>
      <c r="H490" s="45">
        <f>$W$42</f>
        <v>0</v>
      </c>
      <c r="I490" s="45">
        <f>$X$42</f>
        <v>0</v>
      </c>
      <c r="J490" s="52">
        <f>$Y$42</f>
        <v>0</v>
      </c>
      <c r="K490" s="45"/>
      <c r="L490" s="45"/>
      <c r="M490" s="92"/>
    </row>
    <row r="491" spans="1:13" ht="16.5" customHeight="1">
      <c r="A491" s="91"/>
      <c r="B491" s="45" t="s">
        <v>62</v>
      </c>
      <c r="C491" s="45">
        <f>$R$43</f>
        <v>0</v>
      </c>
      <c r="D491" s="45">
        <f>$S$43</f>
        <v>0</v>
      </c>
      <c r="E491" s="45">
        <f>$T$43</f>
        <v>0</v>
      </c>
      <c r="F491" s="45">
        <f>$U$43</f>
        <v>0</v>
      </c>
      <c r="G491" s="45">
        <f>$V$43</f>
        <v>0</v>
      </c>
      <c r="H491" s="45">
        <f>$W$43</f>
        <v>0</v>
      </c>
      <c r="I491" s="45">
        <f>$X$43</f>
        <v>0</v>
      </c>
      <c r="J491" s="96">
        <f>$Y$43</f>
        <v>0</v>
      </c>
      <c r="K491" s="45"/>
      <c r="L491" s="45"/>
      <c r="M491" s="92"/>
    </row>
    <row r="492" spans="1:13" ht="16.5" customHeight="1">
      <c r="A492" s="91"/>
      <c r="B492" s="45" t="s">
        <v>63</v>
      </c>
      <c r="C492" s="45" t="e">
        <f>$R$44</f>
        <v>#DIV/0!</v>
      </c>
      <c r="D492" s="45" t="e">
        <f>$S$44</f>
        <v>#DIV/0!</v>
      </c>
      <c r="E492" s="45" t="e">
        <f>$T$44</f>
        <v>#DIV/0!</v>
      </c>
      <c r="F492" s="45" t="e">
        <f>$U$44</f>
        <v>#DIV/0!</v>
      </c>
      <c r="G492" s="45" t="e">
        <f>$V$44</f>
        <v>#DIV/0!</v>
      </c>
      <c r="H492" s="45" t="e">
        <f>$W$44</f>
        <v>#DIV/0!</v>
      </c>
      <c r="I492" s="94" t="e">
        <f>$X$44</f>
        <v>#DIV/0!</v>
      </c>
      <c r="J492" s="96" t="s">
        <v>97</v>
      </c>
      <c r="K492" s="129"/>
      <c r="L492" s="129"/>
      <c r="M492" s="130"/>
    </row>
    <row r="493" spans="1:13" ht="16.5" customHeight="1" thickBot="1">
      <c r="A493" s="93"/>
      <c r="B493" s="73" t="s">
        <v>64</v>
      </c>
      <c r="C493" s="73" t="e">
        <f>$R$45</f>
        <v>#DIV/0!</v>
      </c>
      <c r="D493" s="73" t="e">
        <f>$S$45</f>
        <v>#DIV/0!</v>
      </c>
      <c r="E493" s="73" t="e">
        <f>$T$45</f>
        <v>#DIV/0!</v>
      </c>
      <c r="F493" s="73" t="e">
        <f>$U$45</f>
        <v>#DIV/0!</v>
      </c>
      <c r="G493" s="73" t="e">
        <f>$V$45</f>
        <v>#DIV/0!</v>
      </c>
      <c r="H493" s="73" t="e">
        <f>$W$45</f>
        <v>#DIV/0!</v>
      </c>
      <c r="I493" s="95" t="e">
        <f>$X$45</f>
        <v>#DIV/0!</v>
      </c>
      <c r="J493" s="97" t="s">
        <v>98</v>
      </c>
      <c r="K493" s="131"/>
      <c r="L493" s="131"/>
      <c r="M493" s="132"/>
    </row>
    <row r="494" spans="1:13" ht="16.5" customHeight="1">
      <c r="A494" s="41"/>
      <c r="C494" s="41"/>
      <c r="D494" s="41"/>
      <c r="E494" s="41"/>
      <c r="F494" s="41"/>
      <c r="G494" s="41"/>
      <c r="H494" s="41"/>
      <c r="I494" s="41"/>
      <c r="K494" s="41"/>
      <c r="L494" s="41"/>
      <c r="M494" s="42"/>
    </row>
    <row r="495" spans="1:13" ht="16.5" customHeight="1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9"/>
    </row>
    <row r="496" spans="1:13" ht="16.5" customHeight="1">
      <c r="A496" s="133" t="str">
        <f>$A$1</f>
        <v>嘉義縣立嘉新國民中學○○下學期第二次期中考</v>
      </c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</row>
    <row r="497" spans="1:13" ht="16.5" customHeight="1" thickBo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2"/>
    </row>
    <row r="498" spans="1:13" ht="16.5" customHeight="1">
      <c r="A498" s="43" t="s">
        <v>0</v>
      </c>
      <c r="B498" s="62" t="s">
        <v>1</v>
      </c>
      <c r="C498" s="62" t="s">
        <v>90</v>
      </c>
      <c r="D498" s="62" t="s">
        <v>91</v>
      </c>
      <c r="E498" s="62" t="s">
        <v>92</v>
      </c>
      <c r="F498" s="62" t="s">
        <v>93</v>
      </c>
      <c r="G498" s="62" t="s">
        <v>94</v>
      </c>
      <c r="H498" s="62" t="s">
        <v>95</v>
      </c>
      <c r="I498" s="62" t="s">
        <v>96</v>
      </c>
      <c r="J498" s="62" t="s">
        <v>72</v>
      </c>
      <c r="K498" s="62" t="s">
        <v>89</v>
      </c>
      <c r="L498" s="62" t="s">
        <v>74</v>
      </c>
      <c r="M498" s="64" t="s">
        <v>73</v>
      </c>
    </row>
    <row r="499" spans="1:13" ht="16.5" customHeight="1">
      <c r="A499" s="91" t="str">
        <f>O36</f>
        <v>34</v>
      </c>
      <c r="B499" s="45">
        <f>P36</f>
        <v>0</v>
      </c>
      <c r="C499" s="46">
        <f>R36</f>
        <v>0</v>
      </c>
      <c r="D499" s="46">
        <f t="shared" ref="D499:M499" si="45">S36</f>
        <v>0</v>
      </c>
      <c r="E499" s="46">
        <f t="shared" si="45"/>
        <v>0</v>
      </c>
      <c r="F499" s="46">
        <f t="shared" si="45"/>
        <v>0</v>
      </c>
      <c r="G499" s="46">
        <f t="shared" si="45"/>
        <v>0</v>
      </c>
      <c r="H499" s="46">
        <f t="shared" si="45"/>
        <v>0</v>
      </c>
      <c r="I499" s="46">
        <f t="shared" si="45"/>
        <v>0</v>
      </c>
      <c r="J499" s="125" t="e">
        <f t="shared" si="45"/>
        <v>#DIV/0!</v>
      </c>
      <c r="K499" s="47">
        <f t="shared" si="45"/>
        <v>0</v>
      </c>
      <c r="L499" s="90">
        <f t="shared" si="45"/>
        <v>1</v>
      </c>
      <c r="M499" s="58">
        <f t="shared" si="45"/>
        <v>0</v>
      </c>
    </row>
    <row r="500" spans="1:13" ht="16.5" customHeight="1">
      <c r="A500" s="91"/>
      <c r="B500" s="45"/>
      <c r="C500" s="45"/>
      <c r="D500" s="45"/>
      <c r="E500" s="45"/>
      <c r="F500" s="45"/>
      <c r="G500" s="45"/>
      <c r="H500" s="45"/>
      <c r="I500" s="45"/>
      <c r="J500" s="52"/>
      <c r="K500" s="45"/>
      <c r="L500" s="45"/>
      <c r="M500" s="92"/>
    </row>
    <row r="501" spans="1:13" ht="16.5" customHeight="1">
      <c r="A501" s="91"/>
      <c r="B501" s="45" t="s">
        <v>58</v>
      </c>
      <c r="C501" s="45">
        <f>$R$38</f>
        <v>0</v>
      </c>
      <c r="D501" s="45">
        <f>$S$38</f>
        <v>0</v>
      </c>
      <c r="E501" s="45">
        <f>$T$38</f>
        <v>0</v>
      </c>
      <c r="F501" s="45">
        <f>$U$38</f>
        <v>0</v>
      </c>
      <c r="G501" s="45">
        <f>$V$38</f>
        <v>0</v>
      </c>
      <c r="H501" s="45">
        <f>$W$38</f>
        <v>0</v>
      </c>
      <c r="I501" s="45">
        <f>$X$38</f>
        <v>0</v>
      </c>
      <c r="J501" s="52">
        <f>$Y$38</f>
        <v>0</v>
      </c>
      <c r="K501" s="45"/>
      <c r="L501" s="45"/>
      <c r="M501" s="92"/>
    </row>
    <row r="502" spans="1:13" ht="16.5" customHeight="1">
      <c r="A502" s="91"/>
      <c r="B502" s="45" t="s">
        <v>59</v>
      </c>
      <c r="C502" s="45">
        <f>$R$39</f>
        <v>0</v>
      </c>
      <c r="D502" s="45">
        <f>$S$39</f>
        <v>0</v>
      </c>
      <c r="E502" s="45">
        <f>$T$39</f>
        <v>0</v>
      </c>
      <c r="F502" s="45">
        <f>$U$39</f>
        <v>0</v>
      </c>
      <c r="G502" s="45">
        <f>$V$39</f>
        <v>0</v>
      </c>
      <c r="H502" s="45">
        <f>$W$39</f>
        <v>0</v>
      </c>
      <c r="I502" s="45">
        <f>$X$39</f>
        <v>0</v>
      </c>
      <c r="J502" s="52">
        <f>$Y$39</f>
        <v>0</v>
      </c>
      <c r="K502" s="45"/>
      <c r="L502" s="45"/>
      <c r="M502" s="92"/>
    </row>
    <row r="503" spans="1:13" ht="16.5" customHeight="1">
      <c r="A503" s="91"/>
      <c r="B503" s="45" t="s">
        <v>60</v>
      </c>
      <c r="C503" s="45">
        <f>$R$40</f>
        <v>0</v>
      </c>
      <c r="D503" s="45">
        <f>$S$40</f>
        <v>0</v>
      </c>
      <c r="E503" s="45">
        <f>$T$40</f>
        <v>0</v>
      </c>
      <c r="F503" s="45">
        <f>$U$40</f>
        <v>0</v>
      </c>
      <c r="G503" s="45">
        <f>$V$40</f>
        <v>0</v>
      </c>
      <c r="H503" s="45">
        <f>$W$40</f>
        <v>0</v>
      </c>
      <c r="I503" s="45">
        <f>$X$40</f>
        <v>0</v>
      </c>
      <c r="J503" s="52">
        <f>$Y$40</f>
        <v>0</v>
      </c>
      <c r="K503" s="45"/>
      <c r="L503" s="45"/>
      <c r="M503" s="92"/>
    </row>
    <row r="504" spans="1:13" ht="16.5" customHeight="1">
      <c r="A504" s="91"/>
      <c r="B504" s="45" t="s">
        <v>61</v>
      </c>
      <c r="C504" s="45">
        <f>$R$41</f>
        <v>0</v>
      </c>
      <c r="D504" s="45">
        <f>$S$41</f>
        <v>0</v>
      </c>
      <c r="E504" s="45">
        <f>$T$41</f>
        <v>0</v>
      </c>
      <c r="F504" s="45">
        <f>$U$41</f>
        <v>0</v>
      </c>
      <c r="G504" s="45">
        <f>$V$41</f>
        <v>0</v>
      </c>
      <c r="H504" s="45">
        <f>$W$41</f>
        <v>0</v>
      </c>
      <c r="I504" s="45">
        <f>$X$41</f>
        <v>0</v>
      </c>
      <c r="J504" s="52">
        <f>$Y$41</f>
        <v>0</v>
      </c>
      <c r="K504" s="45"/>
      <c r="L504" s="45"/>
      <c r="M504" s="92"/>
    </row>
    <row r="505" spans="1:13" ht="16.5" customHeight="1">
      <c r="A505" s="91"/>
      <c r="B505" s="45" t="s">
        <v>103</v>
      </c>
      <c r="C505" s="45">
        <f>$R$42</f>
        <v>0</v>
      </c>
      <c r="D505" s="45">
        <f>$S$42</f>
        <v>0</v>
      </c>
      <c r="E505" s="45">
        <f>$T$42</f>
        <v>0</v>
      </c>
      <c r="F505" s="45">
        <f>$U$42</f>
        <v>0</v>
      </c>
      <c r="G505" s="45">
        <f>$V$42</f>
        <v>0</v>
      </c>
      <c r="H505" s="45">
        <f>$W$42</f>
        <v>0</v>
      </c>
      <c r="I505" s="45">
        <f>$X$42</f>
        <v>0</v>
      </c>
      <c r="J505" s="52">
        <f>$Y$42</f>
        <v>0</v>
      </c>
      <c r="K505" s="45"/>
      <c r="L505" s="45"/>
      <c r="M505" s="92"/>
    </row>
    <row r="506" spans="1:13" ht="16.5" customHeight="1">
      <c r="A506" s="91"/>
      <c r="B506" s="45" t="s">
        <v>62</v>
      </c>
      <c r="C506" s="45">
        <f>$R$43</f>
        <v>0</v>
      </c>
      <c r="D506" s="45">
        <f>$S$43</f>
        <v>0</v>
      </c>
      <c r="E506" s="45">
        <f>$T$43</f>
        <v>0</v>
      </c>
      <c r="F506" s="45">
        <f>$U$43</f>
        <v>0</v>
      </c>
      <c r="G506" s="45">
        <f>$V$43</f>
        <v>0</v>
      </c>
      <c r="H506" s="45">
        <f>$W$43</f>
        <v>0</v>
      </c>
      <c r="I506" s="45">
        <f>$X$43</f>
        <v>0</v>
      </c>
      <c r="J506" s="96">
        <f>$Y$43</f>
        <v>0</v>
      </c>
      <c r="K506" s="45"/>
      <c r="L506" s="45"/>
      <c r="M506" s="92"/>
    </row>
    <row r="507" spans="1:13" ht="16.5" customHeight="1">
      <c r="A507" s="91"/>
      <c r="B507" s="45" t="s">
        <v>63</v>
      </c>
      <c r="C507" s="45" t="e">
        <f>$R$44</f>
        <v>#DIV/0!</v>
      </c>
      <c r="D507" s="45" t="e">
        <f>$S$44</f>
        <v>#DIV/0!</v>
      </c>
      <c r="E507" s="45" t="e">
        <f>$T$44</f>
        <v>#DIV/0!</v>
      </c>
      <c r="F507" s="45" t="e">
        <f>$U$44</f>
        <v>#DIV/0!</v>
      </c>
      <c r="G507" s="45" t="e">
        <f>$V$44</f>
        <v>#DIV/0!</v>
      </c>
      <c r="H507" s="45" t="e">
        <f>$W$44</f>
        <v>#DIV/0!</v>
      </c>
      <c r="I507" s="94" t="e">
        <f>$X$44</f>
        <v>#DIV/0!</v>
      </c>
      <c r="J507" s="96" t="s">
        <v>97</v>
      </c>
      <c r="K507" s="129"/>
      <c r="L507" s="129"/>
      <c r="M507" s="130"/>
    </row>
    <row r="508" spans="1:13" ht="16.5" customHeight="1" thickBot="1">
      <c r="A508" s="93"/>
      <c r="B508" s="73" t="s">
        <v>64</v>
      </c>
      <c r="C508" s="73" t="e">
        <f>$R$45</f>
        <v>#DIV/0!</v>
      </c>
      <c r="D508" s="73" t="e">
        <f>$S$45</f>
        <v>#DIV/0!</v>
      </c>
      <c r="E508" s="73" t="e">
        <f>$T$45</f>
        <v>#DIV/0!</v>
      </c>
      <c r="F508" s="73" t="e">
        <f>$U$45</f>
        <v>#DIV/0!</v>
      </c>
      <c r="G508" s="73" t="e">
        <f>$V$45</f>
        <v>#DIV/0!</v>
      </c>
      <c r="H508" s="73" t="e">
        <f>$W$45</f>
        <v>#DIV/0!</v>
      </c>
      <c r="I508" s="95" t="e">
        <f>$X$45</f>
        <v>#DIV/0!</v>
      </c>
      <c r="J508" s="97" t="s">
        <v>98</v>
      </c>
      <c r="K508" s="131"/>
      <c r="L508" s="131"/>
      <c r="M508" s="132"/>
    </row>
    <row r="509" spans="1:13" ht="16.5" customHeight="1">
      <c r="A509" s="41"/>
      <c r="C509" s="41"/>
      <c r="D509" s="41"/>
      <c r="E509" s="41"/>
      <c r="F509" s="41"/>
      <c r="G509" s="41"/>
      <c r="H509" s="41"/>
      <c r="I509" s="41"/>
      <c r="K509" s="41"/>
      <c r="L509" s="41"/>
      <c r="M509" s="42"/>
    </row>
    <row r="510" spans="1:13" ht="16.5" customHeight="1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9"/>
    </row>
    <row r="511" spans="1:13" ht="16.5" customHeight="1">
      <c r="A511" s="133" t="str">
        <f>$A$1</f>
        <v>嘉義縣立嘉新國民中學○○下學期第二次期中考</v>
      </c>
      <c r="B511" s="133"/>
      <c r="C511" s="133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</row>
    <row r="512" spans="1:13" ht="16.5" customHeight="1" thickBo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2"/>
    </row>
    <row r="513" spans="1:13" ht="16.5" customHeight="1">
      <c r="A513" s="43" t="s">
        <v>0</v>
      </c>
      <c r="B513" s="62" t="s">
        <v>1</v>
      </c>
      <c r="C513" s="62" t="s">
        <v>90</v>
      </c>
      <c r="D513" s="62" t="s">
        <v>91</v>
      </c>
      <c r="E513" s="62" t="s">
        <v>92</v>
      </c>
      <c r="F513" s="62" t="s">
        <v>93</v>
      </c>
      <c r="G513" s="62" t="s">
        <v>94</v>
      </c>
      <c r="H513" s="62" t="s">
        <v>95</v>
      </c>
      <c r="I513" s="62" t="s">
        <v>96</v>
      </c>
      <c r="J513" s="62" t="s">
        <v>72</v>
      </c>
      <c r="K513" s="62" t="s">
        <v>89</v>
      </c>
      <c r="L513" s="62" t="s">
        <v>74</v>
      </c>
      <c r="M513" s="64" t="s">
        <v>73</v>
      </c>
    </row>
    <row r="514" spans="1:13" ht="16.5" customHeight="1">
      <c r="A514" s="91" t="str">
        <f>O37</f>
        <v>35</v>
      </c>
      <c r="B514" s="45">
        <f>P37</f>
        <v>0</v>
      </c>
      <c r="C514" s="46">
        <f>R37</f>
        <v>0</v>
      </c>
      <c r="D514" s="46">
        <f t="shared" ref="D514:M514" si="46">S37</f>
        <v>0</v>
      </c>
      <c r="E514" s="46">
        <f t="shared" si="46"/>
        <v>0</v>
      </c>
      <c r="F514" s="46">
        <f t="shared" si="46"/>
        <v>0</v>
      </c>
      <c r="G514" s="46">
        <f t="shared" si="46"/>
        <v>0</v>
      </c>
      <c r="H514" s="46">
        <f t="shared" si="46"/>
        <v>0</v>
      </c>
      <c r="I514" s="46">
        <f t="shared" si="46"/>
        <v>0</v>
      </c>
      <c r="J514" s="125" t="e">
        <f t="shared" si="46"/>
        <v>#DIV/0!</v>
      </c>
      <c r="K514" s="47">
        <f t="shared" si="46"/>
        <v>0</v>
      </c>
      <c r="L514" s="90">
        <f t="shared" si="46"/>
        <v>1</v>
      </c>
      <c r="M514" s="58">
        <f t="shared" si="46"/>
        <v>0</v>
      </c>
    </row>
    <row r="515" spans="1:13" ht="16.5" customHeight="1">
      <c r="A515" s="91"/>
      <c r="B515" s="45"/>
      <c r="C515" s="45"/>
      <c r="D515" s="45"/>
      <c r="E515" s="45"/>
      <c r="F515" s="45"/>
      <c r="G515" s="45"/>
      <c r="H515" s="45"/>
      <c r="I515" s="45"/>
      <c r="J515" s="52"/>
      <c r="K515" s="45"/>
      <c r="L515" s="45"/>
      <c r="M515" s="92"/>
    </row>
    <row r="516" spans="1:13" ht="16.5" customHeight="1">
      <c r="A516" s="91"/>
      <c r="B516" s="45" t="s">
        <v>58</v>
      </c>
      <c r="C516" s="45">
        <f>$R$38</f>
        <v>0</v>
      </c>
      <c r="D516" s="45">
        <f>$S$38</f>
        <v>0</v>
      </c>
      <c r="E516" s="45">
        <f>$T$38</f>
        <v>0</v>
      </c>
      <c r="F516" s="45">
        <f>$U$38</f>
        <v>0</v>
      </c>
      <c r="G516" s="45">
        <f>$V$38</f>
        <v>0</v>
      </c>
      <c r="H516" s="45">
        <f>$W$38</f>
        <v>0</v>
      </c>
      <c r="I516" s="45">
        <f>$X$38</f>
        <v>0</v>
      </c>
      <c r="J516" s="52">
        <f>$Y$38</f>
        <v>0</v>
      </c>
      <c r="K516" s="45"/>
      <c r="L516" s="45"/>
      <c r="M516" s="92"/>
    </row>
    <row r="517" spans="1:13" ht="16.5" customHeight="1">
      <c r="A517" s="91"/>
      <c r="B517" s="45" t="s">
        <v>59</v>
      </c>
      <c r="C517" s="45">
        <f>$R$39</f>
        <v>0</v>
      </c>
      <c r="D517" s="45">
        <f>$S$39</f>
        <v>0</v>
      </c>
      <c r="E517" s="45">
        <f>$T$39</f>
        <v>0</v>
      </c>
      <c r="F517" s="45">
        <f>$U$39</f>
        <v>0</v>
      </c>
      <c r="G517" s="45">
        <f>$V$39</f>
        <v>0</v>
      </c>
      <c r="H517" s="45">
        <f>$W$39</f>
        <v>0</v>
      </c>
      <c r="I517" s="45">
        <f>$X$39</f>
        <v>0</v>
      </c>
      <c r="J517" s="52">
        <f>$Y$39</f>
        <v>0</v>
      </c>
      <c r="K517" s="45"/>
      <c r="L517" s="45"/>
      <c r="M517" s="92"/>
    </row>
    <row r="518" spans="1:13" ht="16.5" customHeight="1">
      <c r="A518" s="91"/>
      <c r="B518" s="45" t="s">
        <v>60</v>
      </c>
      <c r="C518" s="45">
        <f>$R$40</f>
        <v>0</v>
      </c>
      <c r="D518" s="45">
        <f>$S$40</f>
        <v>0</v>
      </c>
      <c r="E518" s="45">
        <f>$T$40</f>
        <v>0</v>
      </c>
      <c r="F518" s="45">
        <f>$U$40</f>
        <v>0</v>
      </c>
      <c r="G518" s="45">
        <f>$V$40</f>
        <v>0</v>
      </c>
      <c r="H518" s="45">
        <f>$W$40</f>
        <v>0</v>
      </c>
      <c r="I518" s="45">
        <f>$X$40</f>
        <v>0</v>
      </c>
      <c r="J518" s="52">
        <f>$Y$40</f>
        <v>0</v>
      </c>
      <c r="K518" s="45"/>
      <c r="L518" s="45"/>
      <c r="M518" s="92"/>
    </row>
    <row r="519" spans="1:13" ht="16.5" customHeight="1">
      <c r="A519" s="91"/>
      <c r="B519" s="45" t="s">
        <v>61</v>
      </c>
      <c r="C519" s="45">
        <f>$R$41</f>
        <v>0</v>
      </c>
      <c r="D519" s="45">
        <f>$S$41</f>
        <v>0</v>
      </c>
      <c r="E519" s="45">
        <f>$T$41</f>
        <v>0</v>
      </c>
      <c r="F519" s="45">
        <f>$U$41</f>
        <v>0</v>
      </c>
      <c r="G519" s="45">
        <f>$V$41</f>
        <v>0</v>
      </c>
      <c r="H519" s="45">
        <f>$W$41</f>
        <v>0</v>
      </c>
      <c r="I519" s="45">
        <f>$X$41</f>
        <v>0</v>
      </c>
      <c r="J519" s="52">
        <f>$Y$41</f>
        <v>0</v>
      </c>
      <c r="K519" s="45"/>
      <c r="L519" s="45"/>
      <c r="M519" s="92"/>
    </row>
    <row r="520" spans="1:13" ht="16.5" customHeight="1">
      <c r="A520" s="91"/>
      <c r="B520" s="45" t="s">
        <v>103</v>
      </c>
      <c r="C520" s="45">
        <f>$R$42</f>
        <v>0</v>
      </c>
      <c r="D520" s="45">
        <f>$S$42</f>
        <v>0</v>
      </c>
      <c r="E520" s="45">
        <f>$T$42</f>
        <v>0</v>
      </c>
      <c r="F520" s="45">
        <f>$U$42</f>
        <v>0</v>
      </c>
      <c r="G520" s="45">
        <f>$V$42</f>
        <v>0</v>
      </c>
      <c r="H520" s="45">
        <f>$W$42</f>
        <v>0</v>
      </c>
      <c r="I520" s="45">
        <f>$X$42</f>
        <v>0</v>
      </c>
      <c r="J520" s="52">
        <f>$Y$42</f>
        <v>0</v>
      </c>
      <c r="K520" s="45"/>
      <c r="L520" s="45"/>
      <c r="M520" s="92"/>
    </row>
    <row r="521" spans="1:13" ht="16.5" customHeight="1">
      <c r="A521" s="91"/>
      <c r="B521" s="45" t="s">
        <v>62</v>
      </c>
      <c r="C521" s="45">
        <f>$R$43</f>
        <v>0</v>
      </c>
      <c r="D521" s="45">
        <f>$S$43</f>
        <v>0</v>
      </c>
      <c r="E521" s="45">
        <f>$T$43</f>
        <v>0</v>
      </c>
      <c r="F521" s="45">
        <f>$U$43</f>
        <v>0</v>
      </c>
      <c r="G521" s="45">
        <f>$V$43</f>
        <v>0</v>
      </c>
      <c r="H521" s="45">
        <f>$W$43</f>
        <v>0</v>
      </c>
      <c r="I521" s="45">
        <f>$X$43</f>
        <v>0</v>
      </c>
      <c r="J521" s="96">
        <f>$Y$43</f>
        <v>0</v>
      </c>
      <c r="K521" s="45"/>
      <c r="L521" s="45"/>
      <c r="M521" s="92"/>
    </row>
    <row r="522" spans="1:13" ht="16.5" customHeight="1">
      <c r="A522" s="91"/>
      <c r="B522" s="45" t="s">
        <v>63</v>
      </c>
      <c r="C522" s="45" t="e">
        <f>$R$44</f>
        <v>#DIV/0!</v>
      </c>
      <c r="D522" s="45" t="e">
        <f>$S$44</f>
        <v>#DIV/0!</v>
      </c>
      <c r="E522" s="45" t="e">
        <f>$T$44</f>
        <v>#DIV/0!</v>
      </c>
      <c r="F522" s="45" t="e">
        <f>$U$44</f>
        <v>#DIV/0!</v>
      </c>
      <c r="G522" s="45" t="e">
        <f>$V$44</f>
        <v>#DIV/0!</v>
      </c>
      <c r="H522" s="45" t="e">
        <f>$W$44</f>
        <v>#DIV/0!</v>
      </c>
      <c r="I522" s="94" t="e">
        <f>$X$44</f>
        <v>#DIV/0!</v>
      </c>
      <c r="J522" s="96" t="s">
        <v>97</v>
      </c>
      <c r="K522" s="129"/>
      <c r="L522" s="129"/>
      <c r="M522" s="130"/>
    </row>
    <row r="523" spans="1:13" ht="16.5" customHeight="1" thickBot="1">
      <c r="A523" s="93"/>
      <c r="B523" s="73" t="s">
        <v>64</v>
      </c>
      <c r="C523" s="73" t="e">
        <f>$R$45</f>
        <v>#DIV/0!</v>
      </c>
      <c r="D523" s="73" t="e">
        <f>$S$45</f>
        <v>#DIV/0!</v>
      </c>
      <c r="E523" s="73" t="e">
        <f>$T$45</f>
        <v>#DIV/0!</v>
      </c>
      <c r="F523" s="73" t="e">
        <f>$U$45</f>
        <v>#DIV/0!</v>
      </c>
      <c r="G523" s="73" t="e">
        <f>$V$45</f>
        <v>#DIV/0!</v>
      </c>
      <c r="H523" s="73" t="e">
        <f>$W$45</f>
        <v>#DIV/0!</v>
      </c>
      <c r="I523" s="95" t="e">
        <f>$X$45</f>
        <v>#DIV/0!</v>
      </c>
      <c r="J523" s="97" t="s">
        <v>98</v>
      </c>
      <c r="K523" s="131"/>
      <c r="L523" s="131"/>
      <c r="M523" s="132"/>
    </row>
    <row r="524" spans="1:13" ht="16.5" customHeight="1">
      <c r="A524" s="41"/>
      <c r="C524" s="41"/>
      <c r="D524" s="41"/>
      <c r="E524" s="41"/>
      <c r="F524" s="41"/>
      <c r="G524" s="41"/>
      <c r="H524" s="41"/>
      <c r="I524" s="41"/>
      <c r="K524" s="41"/>
      <c r="L524" s="41"/>
      <c r="M524" s="42"/>
    </row>
    <row r="525" spans="1:13" ht="16.5" customHeight="1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9"/>
    </row>
  </sheetData>
  <mergeCells count="71">
    <mergeCell ref="A31:M31"/>
    <mergeCell ref="O1:AC1"/>
    <mergeCell ref="A1:M1"/>
    <mergeCell ref="K12:M13"/>
    <mergeCell ref="A16:M16"/>
    <mergeCell ref="K27:M28"/>
    <mergeCell ref="A121:M121"/>
    <mergeCell ref="K42:M43"/>
    <mergeCell ref="A46:M46"/>
    <mergeCell ref="K57:M58"/>
    <mergeCell ref="A61:M61"/>
    <mergeCell ref="K72:M73"/>
    <mergeCell ref="A76:M76"/>
    <mergeCell ref="K87:M88"/>
    <mergeCell ref="A91:M91"/>
    <mergeCell ref="K102:M103"/>
    <mergeCell ref="A106:M106"/>
    <mergeCell ref="K117:M118"/>
    <mergeCell ref="A211:M211"/>
    <mergeCell ref="K132:M133"/>
    <mergeCell ref="A136:M136"/>
    <mergeCell ref="K147:M148"/>
    <mergeCell ref="A151:M151"/>
    <mergeCell ref="K162:M163"/>
    <mergeCell ref="A166:M166"/>
    <mergeCell ref="K177:M178"/>
    <mergeCell ref="A181:M181"/>
    <mergeCell ref="K192:M193"/>
    <mergeCell ref="A196:M196"/>
    <mergeCell ref="K207:M208"/>
    <mergeCell ref="A301:M301"/>
    <mergeCell ref="K222:M223"/>
    <mergeCell ref="A226:M226"/>
    <mergeCell ref="K237:M238"/>
    <mergeCell ref="A241:M241"/>
    <mergeCell ref="K252:M253"/>
    <mergeCell ref="A256:M256"/>
    <mergeCell ref="K267:M268"/>
    <mergeCell ref="A271:M271"/>
    <mergeCell ref="K282:M283"/>
    <mergeCell ref="A286:M286"/>
    <mergeCell ref="K297:M298"/>
    <mergeCell ref="A391:M391"/>
    <mergeCell ref="K312:M313"/>
    <mergeCell ref="A316:M316"/>
    <mergeCell ref="K327:M328"/>
    <mergeCell ref="A331:M331"/>
    <mergeCell ref="K342:M343"/>
    <mergeCell ref="A346:M346"/>
    <mergeCell ref="K357:M358"/>
    <mergeCell ref="A361:M361"/>
    <mergeCell ref="K372:M373"/>
    <mergeCell ref="A376:M376"/>
    <mergeCell ref="K387:M388"/>
    <mergeCell ref="A481:M481"/>
    <mergeCell ref="K402:M403"/>
    <mergeCell ref="A406:M406"/>
    <mergeCell ref="K417:M418"/>
    <mergeCell ref="A421:M421"/>
    <mergeCell ref="K432:M433"/>
    <mergeCell ref="A436:M436"/>
    <mergeCell ref="K447:M448"/>
    <mergeCell ref="A451:M451"/>
    <mergeCell ref="K462:M463"/>
    <mergeCell ref="A466:M466"/>
    <mergeCell ref="K477:M478"/>
    <mergeCell ref="K492:M493"/>
    <mergeCell ref="A496:M496"/>
    <mergeCell ref="K507:M508"/>
    <mergeCell ref="A511:M511"/>
    <mergeCell ref="K522:M523"/>
  </mergeCells>
  <phoneticPr fontId="3" type="noConversion"/>
  <conditionalFormatting sqref="R3:Y37">
    <cfRule type="cellIs" dxfId="73" priority="71" operator="lessThan">
      <formula>60</formula>
    </cfRule>
    <cfRule type="cellIs" dxfId="72" priority="72" operator="greaterThanOrEqual">
      <formula>90</formula>
    </cfRule>
  </conditionalFormatting>
  <conditionalFormatting sqref="C4:J4">
    <cfRule type="cellIs" dxfId="71" priority="35" operator="lessThan">
      <formula>60</formula>
    </cfRule>
  </conditionalFormatting>
  <conditionalFormatting sqref="C19:J19">
    <cfRule type="cellIs" dxfId="70" priority="34" operator="lessThan">
      <formula>60</formula>
    </cfRule>
  </conditionalFormatting>
  <conditionalFormatting sqref="C34:J34">
    <cfRule type="cellIs" dxfId="69" priority="33" operator="lessThan">
      <formula>60</formula>
    </cfRule>
  </conditionalFormatting>
  <conditionalFormatting sqref="C49:J49">
    <cfRule type="cellIs" dxfId="68" priority="32" operator="lessThan">
      <formula>60</formula>
    </cfRule>
  </conditionalFormatting>
  <conditionalFormatting sqref="C64:J64">
    <cfRule type="cellIs" dxfId="67" priority="31" operator="lessThan">
      <formula>60</formula>
    </cfRule>
  </conditionalFormatting>
  <conditionalFormatting sqref="C79:J79">
    <cfRule type="cellIs" dxfId="66" priority="30" operator="lessThan">
      <formula>60</formula>
    </cfRule>
  </conditionalFormatting>
  <conditionalFormatting sqref="C94:J94">
    <cfRule type="cellIs" dxfId="65" priority="29" operator="lessThan">
      <formula>60</formula>
    </cfRule>
  </conditionalFormatting>
  <conditionalFormatting sqref="C109:J109">
    <cfRule type="cellIs" dxfId="64" priority="28" operator="lessThan">
      <formula>60</formula>
    </cfRule>
  </conditionalFormatting>
  <conditionalFormatting sqref="C124:J124">
    <cfRule type="cellIs" dxfId="63" priority="27" operator="lessThan">
      <formula>60</formula>
    </cfRule>
  </conditionalFormatting>
  <conditionalFormatting sqref="C139:J139">
    <cfRule type="cellIs" dxfId="62" priority="26" operator="lessThan">
      <formula>60</formula>
    </cfRule>
  </conditionalFormatting>
  <conditionalFormatting sqref="C154:J154">
    <cfRule type="cellIs" dxfId="61" priority="25" operator="lessThan">
      <formula>60</formula>
    </cfRule>
  </conditionalFormatting>
  <conditionalFormatting sqref="C169:J169">
    <cfRule type="cellIs" dxfId="60" priority="24" operator="lessThan">
      <formula>60</formula>
    </cfRule>
  </conditionalFormatting>
  <conditionalFormatting sqref="C184:J184">
    <cfRule type="cellIs" dxfId="59" priority="23" operator="lessThan">
      <formula>60</formula>
    </cfRule>
  </conditionalFormatting>
  <conditionalFormatting sqref="C199:J199">
    <cfRule type="cellIs" dxfId="58" priority="22" operator="lessThan">
      <formula>60</formula>
    </cfRule>
  </conditionalFormatting>
  <conditionalFormatting sqref="C214:J214">
    <cfRule type="cellIs" dxfId="57" priority="21" operator="lessThan">
      <formula>60</formula>
    </cfRule>
  </conditionalFormatting>
  <conditionalFormatting sqref="C229:J229">
    <cfRule type="cellIs" dxfId="56" priority="20" operator="lessThan">
      <formula>60</formula>
    </cfRule>
  </conditionalFormatting>
  <conditionalFormatting sqref="C244:J244">
    <cfRule type="cellIs" dxfId="55" priority="19" operator="lessThan">
      <formula>60</formula>
    </cfRule>
  </conditionalFormatting>
  <conditionalFormatting sqref="C259:J259">
    <cfRule type="cellIs" dxfId="54" priority="18" operator="lessThan">
      <formula>60</formula>
    </cfRule>
  </conditionalFormatting>
  <conditionalFormatting sqref="C274:J274">
    <cfRule type="cellIs" dxfId="53" priority="17" operator="lessThan">
      <formula>60</formula>
    </cfRule>
  </conditionalFormatting>
  <conditionalFormatting sqref="C289:J289">
    <cfRule type="cellIs" dxfId="52" priority="16" operator="lessThan">
      <formula>60</formula>
    </cfRule>
  </conditionalFormatting>
  <conditionalFormatting sqref="C304:J304">
    <cfRule type="cellIs" dxfId="51" priority="15" operator="lessThan">
      <formula>60</formula>
    </cfRule>
  </conditionalFormatting>
  <conditionalFormatting sqref="C319:J319">
    <cfRule type="cellIs" dxfId="50" priority="14" operator="lessThan">
      <formula>60</formula>
    </cfRule>
  </conditionalFormatting>
  <conditionalFormatting sqref="C334:J334">
    <cfRule type="cellIs" dxfId="49" priority="13" operator="lessThan">
      <formula>60</formula>
    </cfRule>
  </conditionalFormatting>
  <conditionalFormatting sqref="C349:J349">
    <cfRule type="cellIs" dxfId="48" priority="12" operator="lessThan">
      <formula>60</formula>
    </cfRule>
  </conditionalFormatting>
  <conditionalFormatting sqref="C364:J364">
    <cfRule type="cellIs" dxfId="47" priority="11" operator="lessThan">
      <formula>60</formula>
    </cfRule>
  </conditionalFormatting>
  <conditionalFormatting sqref="C379:J379">
    <cfRule type="cellIs" dxfId="46" priority="10" operator="lessThan">
      <formula>60</formula>
    </cfRule>
  </conditionalFormatting>
  <conditionalFormatting sqref="C394:J394">
    <cfRule type="cellIs" dxfId="45" priority="9" operator="lessThan">
      <formula>60</formula>
    </cfRule>
  </conditionalFormatting>
  <conditionalFormatting sqref="C409:J409">
    <cfRule type="cellIs" dxfId="44" priority="8" operator="lessThan">
      <formula>60</formula>
    </cfRule>
  </conditionalFormatting>
  <conditionalFormatting sqref="C424:J424">
    <cfRule type="cellIs" dxfId="43" priority="7" operator="lessThan">
      <formula>60</formula>
    </cfRule>
  </conditionalFormatting>
  <conditionalFormatting sqref="C439:J439">
    <cfRule type="cellIs" dxfId="42" priority="6" operator="lessThan">
      <formula>60</formula>
    </cfRule>
  </conditionalFormatting>
  <conditionalFormatting sqref="C454:J454">
    <cfRule type="cellIs" dxfId="41" priority="5" operator="lessThan">
      <formula>60</formula>
    </cfRule>
  </conditionalFormatting>
  <conditionalFormatting sqref="C469:J469">
    <cfRule type="cellIs" dxfId="40" priority="4" operator="lessThan">
      <formula>60</formula>
    </cfRule>
  </conditionalFormatting>
  <conditionalFormatting sqref="C484:J484">
    <cfRule type="cellIs" dxfId="39" priority="3" operator="lessThan">
      <formula>60</formula>
    </cfRule>
  </conditionalFormatting>
  <conditionalFormatting sqref="C499:J499">
    <cfRule type="cellIs" dxfId="38" priority="2" operator="lessThan">
      <formula>60</formula>
    </cfRule>
  </conditionalFormatting>
  <conditionalFormatting sqref="C514:J514">
    <cfRule type="cellIs" dxfId="37" priority="1" operator="lessThan">
      <formula>60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1" manualBreakCount="11">
    <brk id="45" max="12" man="1"/>
    <brk id="90" max="12" man="1"/>
    <brk id="135" max="12" man="1"/>
    <brk id="180" max="12" man="1"/>
    <brk id="225" max="12" man="1"/>
    <brk id="270" max="12" man="1"/>
    <brk id="315" max="12" man="1"/>
    <brk id="360" max="12" man="1"/>
    <brk id="405" max="12" man="1"/>
    <brk id="450" max="12" man="1"/>
    <brk id="49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5"/>
  <sheetViews>
    <sheetView topLeftCell="N1" zoomScale="125" zoomScaleNormal="125" zoomScaleSheetLayoutView="125" workbookViewId="0">
      <selection activeCell="R3" sqref="R3"/>
    </sheetView>
  </sheetViews>
  <sheetFormatPr defaultRowHeight="16.5"/>
  <cols>
    <col min="1" max="1" width="6" style="40" customWidth="1"/>
    <col min="2" max="2" width="8" style="40" customWidth="1"/>
    <col min="3" max="12" width="5.625" style="40" customWidth="1"/>
    <col min="13" max="13" width="5.625" customWidth="1"/>
    <col min="15" max="15" width="4.875" customWidth="1"/>
    <col min="16" max="16" width="7.25" customWidth="1"/>
    <col min="17" max="17" width="6.125" customWidth="1"/>
    <col min="18" max="27" width="6.25" customWidth="1"/>
    <col min="28" max="29" width="6.125" customWidth="1"/>
  </cols>
  <sheetData>
    <row r="1" spans="1:29" ht="16.5" customHeight="1" thickBot="1">
      <c r="A1" s="133" t="str">
        <f>$O$1</f>
        <v>嘉義縣立嘉新國民中學○○下學期期末考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O1" s="131" t="str">
        <f>LEFT(成績登記簿!A1,12)&amp;"下學期期末考"</f>
        <v>嘉義縣立嘉新國民中學○○下學期期末考</v>
      </c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16.5" customHeight="1" thickBo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O2" s="43" t="s">
        <v>37</v>
      </c>
      <c r="P2" s="62" t="s">
        <v>65</v>
      </c>
      <c r="Q2" s="62" t="s">
        <v>71</v>
      </c>
      <c r="R2" s="62" t="s">
        <v>66</v>
      </c>
      <c r="S2" s="62" t="s">
        <v>56</v>
      </c>
      <c r="T2" s="62" t="s">
        <v>57</v>
      </c>
      <c r="U2" s="62" t="s">
        <v>67</v>
      </c>
      <c r="V2" s="62" t="s">
        <v>68</v>
      </c>
      <c r="W2" s="62" t="s">
        <v>69</v>
      </c>
      <c r="X2" s="62" t="s">
        <v>70</v>
      </c>
      <c r="Y2" s="62" t="s">
        <v>72</v>
      </c>
      <c r="Z2" s="63" t="s">
        <v>89</v>
      </c>
      <c r="AA2" s="64" t="s">
        <v>74</v>
      </c>
      <c r="AB2" s="65" t="s">
        <v>73</v>
      </c>
      <c r="AC2" s="66" t="s">
        <v>75</v>
      </c>
    </row>
    <row r="3" spans="1:29" ht="16.5" customHeight="1">
      <c r="A3" s="43" t="s">
        <v>0</v>
      </c>
      <c r="B3" s="62" t="s">
        <v>1</v>
      </c>
      <c r="C3" s="62" t="s">
        <v>90</v>
      </c>
      <c r="D3" s="62" t="s">
        <v>91</v>
      </c>
      <c r="E3" s="62" t="s">
        <v>92</v>
      </c>
      <c r="F3" s="62" t="s">
        <v>93</v>
      </c>
      <c r="G3" s="62" t="s">
        <v>94</v>
      </c>
      <c r="H3" s="62" t="s">
        <v>95</v>
      </c>
      <c r="I3" s="62" t="s">
        <v>96</v>
      </c>
      <c r="J3" s="62" t="s">
        <v>72</v>
      </c>
      <c r="K3" s="62" t="s">
        <v>89</v>
      </c>
      <c r="L3" s="62" t="s">
        <v>74</v>
      </c>
      <c r="M3" s="64" t="s">
        <v>73</v>
      </c>
      <c r="O3" s="44" t="s">
        <v>2</v>
      </c>
      <c r="P3" s="45">
        <f>成績登記簿!B3</f>
        <v>0</v>
      </c>
      <c r="Q3" s="45"/>
      <c r="R3" s="46"/>
      <c r="S3" s="46"/>
      <c r="T3" s="46"/>
      <c r="U3" s="46"/>
      <c r="V3" s="46"/>
      <c r="W3" s="46"/>
      <c r="X3" s="46"/>
      <c r="Y3" s="126" t="e">
        <f>AVERAGE(R3:X3)</f>
        <v>#DIV/0!</v>
      </c>
      <c r="Z3" s="47">
        <f>SUM(R3:X3)</f>
        <v>0</v>
      </c>
      <c r="AA3" s="58">
        <f>RANK(Z3,$Z$3:$Z$37,0)</f>
        <v>1</v>
      </c>
      <c r="AB3" s="49">
        <f>'02-02'!Z3</f>
        <v>0</v>
      </c>
      <c r="AC3" s="50">
        <f>Z3-AB3</f>
        <v>0</v>
      </c>
    </row>
    <row r="4" spans="1:29" ht="16.5" customHeight="1">
      <c r="A4" s="91" t="str">
        <f>O3</f>
        <v>01</v>
      </c>
      <c r="B4" s="45">
        <f>P3</f>
        <v>0</v>
      </c>
      <c r="C4" s="46">
        <f t="shared" ref="C4:M4" si="0">R3</f>
        <v>0</v>
      </c>
      <c r="D4" s="46">
        <f t="shared" si="0"/>
        <v>0</v>
      </c>
      <c r="E4" s="46">
        <f t="shared" si="0"/>
        <v>0</v>
      </c>
      <c r="F4" s="46">
        <f t="shared" si="0"/>
        <v>0</v>
      </c>
      <c r="G4" s="46">
        <f t="shared" si="0"/>
        <v>0</v>
      </c>
      <c r="H4" s="46">
        <f t="shared" si="0"/>
        <v>0</v>
      </c>
      <c r="I4" s="46">
        <f t="shared" si="0"/>
        <v>0</v>
      </c>
      <c r="J4" s="125" t="e">
        <f t="shared" si="0"/>
        <v>#DIV/0!</v>
      </c>
      <c r="K4" s="47">
        <f t="shared" si="0"/>
        <v>0</v>
      </c>
      <c r="L4" s="90">
        <f t="shared" si="0"/>
        <v>1</v>
      </c>
      <c r="M4" s="58">
        <f t="shared" si="0"/>
        <v>0</v>
      </c>
      <c r="O4" s="51" t="s">
        <v>3</v>
      </c>
      <c r="P4" s="52">
        <f>成績登記簿!B4</f>
        <v>0</v>
      </c>
      <c r="Q4" s="52"/>
      <c r="R4" s="53"/>
      <c r="S4" s="53"/>
      <c r="T4" s="53"/>
      <c r="U4" s="53"/>
      <c r="V4" s="53"/>
      <c r="W4" s="53"/>
      <c r="X4" s="53"/>
      <c r="Y4" s="127" t="e">
        <f t="shared" ref="Y4:Y37" si="1">AVERAGE(R4:X4)</f>
        <v>#DIV/0!</v>
      </c>
      <c r="Z4" s="54">
        <f t="shared" ref="Z4:Z37" si="2">SUM(R4:X4)</f>
        <v>0</v>
      </c>
      <c r="AA4" s="87">
        <f t="shared" ref="AA4:AA37" si="3">RANK(Z4,$Z$3:$Z$37,0)</f>
        <v>1</v>
      </c>
      <c r="AB4" s="55">
        <f>'02-02'!Z4</f>
        <v>0</v>
      </c>
      <c r="AC4" s="56">
        <f t="shared" ref="AC4:AC37" si="4">Z4-AB4</f>
        <v>0</v>
      </c>
    </row>
    <row r="5" spans="1:29" ht="16.5" customHeight="1">
      <c r="A5" s="91"/>
      <c r="B5" s="45"/>
      <c r="C5" s="45"/>
      <c r="D5" s="45"/>
      <c r="E5" s="45"/>
      <c r="F5" s="45"/>
      <c r="G5" s="45"/>
      <c r="H5" s="45"/>
      <c r="I5" s="45"/>
      <c r="J5" s="52"/>
      <c r="K5" s="45"/>
      <c r="L5" s="45"/>
      <c r="M5" s="92"/>
      <c r="O5" s="44" t="s">
        <v>4</v>
      </c>
      <c r="P5" s="45">
        <f>成績登記簿!B5</f>
        <v>0</v>
      </c>
      <c r="Q5" s="45"/>
      <c r="R5" s="46"/>
      <c r="S5" s="46"/>
      <c r="T5" s="46"/>
      <c r="U5" s="46"/>
      <c r="V5" s="46"/>
      <c r="W5" s="46"/>
      <c r="X5" s="46"/>
      <c r="Y5" s="126" t="e">
        <f t="shared" si="1"/>
        <v>#DIV/0!</v>
      </c>
      <c r="Z5" s="47">
        <f t="shared" si="2"/>
        <v>0</v>
      </c>
      <c r="AA5" s="58">
        <f t="shared" si="3"/>
        <v>1</v>
      </c>
      <c r="AB5" s="49">
        <f>'02-02'!Z5</f>
        <v>0</v>
      </c>
      <c r="AC5" s="50">
        <f t="shared" si="4"/>
        <v>0</v>
      </c>
    </row>
    <row r="6" spans="1:29" ht="16.5" customHeight="1">
      <c r="A6" s="91"/>
      <c r="B6" s="45" t="s">
        <v>58</v>
      </c>
      <c r="C6" s="45">
        <f>$R$38</f>
        <v>0</v>
      </c>
      <c r="D6" s="45">
        <f>$S$38</f>
        <v>0</v>
      </c>
      <c r="E6" s="45">
        <f>$T$38</f>
        <v>0</v>
      </c>
      <c r="F6" s="45">
        <f>$U$38</f>
        <v>0</v>
      </c>
      <c r="G6" s="45">
        <f>$V$38</f>
        <v>0</v>
      </c>
      <c r="H6" s="45">
        <f>$W$38</f>
        <v>0</v>
      </c>
      <c r="I6" s="45">
        <f>$X$38</f>
        <v>0</v>
      </c>
      <c r="J6" s="52">
        <f>$Y$38</f>
        <v>0</v>
      </c>
      <c r="K6" s="45"/>
      <c r="L6" s="45"/>
      <c r="M6" s="92"/>
      <c r="O6" s="51" t="s">
        <v>5</v>
      </c>
      <c r="P6" s="52">
        <f>成績登記簿!B6</f>
        <v>0</v>
      </c>
      <c r="Q6" s="52"/>
      <c r="R6" s="53"/>
      <c r="S6" s="53"/>
      <c r="T6" s="53"/>
      <c r="U6" s="53"/>
      <c r="V6" s="53"/>
      <c r="W6" s="53"/>
      <c r="X6" s="53"/>
      <c r="Y6" s="127" t="e">
        <f t="shared" si="1"/>
        <v>#DIV/0!</v>
      </c>
      <c r="Z6" s="54">
        <f t="shared" si="2"/>
        <v>0</v>
      </c>
      <c r="AA6" s="87">
        <f t="shared" si="3"/>
        <v>1</v>
      </c>
      <c r="AB6" s="55">
        <f>'02-02'!Z6</f>
        <v>0</v>
      </c>
      <c r="AC6" s="56">
        <f t="shared" si="4"/>
        <v>0</v>
      </c>
    </row>
    <row r="7" spans="1:29" ht="16.5" customHeight="1">
      <c r="A7" s="91"/>
      <c r="B7" s="45" t="s">
        <v>59</v>
      </c>
      <c r="C7" s="45">
        <f>$R$39</f>
        <v>0</v>
      </c>
      <c r="D7" s="45">
        <f>$S$39</f>
        <v>0</v>
      </c>
      <c r="E7" s="45">
        <f>$T$39</f>
        <v>0</v>
      </c>
      <c r="F7" s="45">
        <f>$U$39</f>
        <v>0</v>
      </c>
      <c r="G7" s="45">
        <f>$V$39</f>
        <v>0</v>
      </c>
      <c r="H7" s="45">
        <f>$W$39</f>
        <v>0</v>
      </c>
      <c r="I7" s="45">
        <f>$X$39</f>
        <v>0</v>
      </c>
      <c r="J7" s="52">
        <f>$Y$39</f>
        <v>0</v>
      </c>
      <c r="K7" s="45"/>
      <c r="L7" s="45"/>
      <c r="M7" s="92"/>
      <c r="O7" s="44" t="s">
        <v>6</v>
      </c>
      <c r="P7" s="45">
        <f>成績登記簿!B7</f>
        <v>0</v>
      </c>
      <c r="Q7" s="45"/>
      <c r="R7" s="46"/>
      <c r="S7" s="46"/>
      <c r="T7" s="46"/>
      <c r="U7" s="46"/>
      <c r="V7" s="46"/>
      <c r="W7" s="46"/>
      <c r="X7" s="46"/>
      <c r="Y7" s="126" t="e">
        <f t="shared" si="1"/>
        <v>#DIV/0!</v>
      </c>
      <c r="Z7" s="47">
        <f t="shared" si="2"/>
        <v>0</v>
      </c>
      <c r="AA7" s="58">
        <f t="shared" si="3"/>
        <v>1</v>
      </c>
      <c r="AB7" s="49">
        <f>'02-02'!Z7</f>
        <v>0</v>
      </c>
      <c r="AC7" s="50">
        <f t="shared" si="4"/>
        <v>0</v>
      </c>
    </row>
    <row r="8" spans="1:29" ht="16.5" customHeight="1">
      <c r="A8" s="91"/>
      <c r="B8" s="45" t="s">
        <v>60</v>
      </c>
      <c r="C8" s="45">
        <f>$R$40</f>
        <v>0</v>
      </c>
      <c r="D8" s="45">
        <f>$S$40</f>
        <v>0</v>
      </c>
      <c r="E8" s="45">
        <f>$T$40</f>
        <v>0</v>
      </c>
      <c r="F8" s="45">
        <f>$U$40</f>
        <v>0</v>
      </c>
      <c r="G8" s="45">
        <f>$V$40</f>
        <v>0</v>
      </c>
      <c r="H8" s="45">
        <f>$W$40</f>
        <v>0</v>
      </c>
      <c r="I8" s="45">
        <f>$X$40</f>
        <v>0</v>
      </c>
      <c r="J8" s="52">
        <f>$Y$40</f>
        <v>0</v>
      </c>
      <c r="K8" s="45"/>
      <c r="L8" s="45"/>
      <c r="M8" s="92"/>
      <c r="O8" s="51" t="s">
        <v>7</v>
      </c>
      <c r="P8" s="52">
        <f>成績登記簿!B8</f>
        <v>0</v>
      </c>
      <c r="Q8" s="52"/>
      <c r="R8" s="53"/>
      <c r="S8" s="53"/>
      <c r="T8" s="53"/>
      <c r="U8" s="53"/>
      <c r="V8" s="53"/>
      <c r="W8" s="53"/>
      <c r="X8" s="53"/>
      <c r="Y8" s="127" t="e">
        <f t="shared" si="1"/>
        <v>#DIV/0!</v>
      </c>
      <c r="Z8" s="54">
        <f t="shared" si="2"/>
        <v>0</v>
      </c>
      <c r="AA8" s="87">
        <f t="shared" si="3"/>
        <v>1</v>
      </c>
      <c r="AB8" s="55">
        <f>'02-02'!Z8</f>
        <v>0</v>
      </c>
      <c r="AC8" s="56">
        <f t="shared" si="4"/>
        <v>0</v>
      </c>
    </row>
    <row r="9" spans="1:29" ht="16.5" customHeight="1">
      <c r="A9" s="91"/>
      <c r="B9" s="45" t="s">
        <v>61</v>
      </c>
      <c r="C9" s="45">
        <f>$R$41</f>
        <v>0</v>
      </c>
      <c r="D9" s="45">
        <f>$S$41</f>
        <v>0</v>
      </c>
      <c r="E9" s="45">
        <f>$T$41</f>
        <v>0</v>
      </c>
      <c r="F9" s="45">
        <f>$U$41</f>
        <v>0</v>
      </c>
      <c r="G9" s="45">
        <f>$V$41</f>
        <v>0</v>
      </c>
      <c r="H9" s="45">
        <f>$W$41</f>
        <v>0</v>
      </c>
      <c r="I9" s="45">
        <f>$X$41</f>
        <v>0</v>
      </c>
      <c r="J9" s="52">
        <f>$Y$41</f>
        <v>0</v>
      </c>
      <c r="K9" s="45"/>
      <c r="L9" s="45"/>
      <c r="M9" s="92"/>
      <c r="O9" s="44" t="s">
        <v>8</v>
      </c>
      <c r="P9" s="45">
        <f>成績登記簿!B9</f>
        <v>0</v>
      </c>
      <c r="Q9" s="45"/>
      <c r="R9" s="46"/>
      <c r="S9" s="46"/>
      <c r="T9" s="46"/>
      <c r="U9" s="46"/>
      <c r="V9" s="46"/>
      <c r="W9" s="46"/>
      <c r="X9" s="46"/>
      <c r="Y9" s="126" t="e">
        <f t="shared" si="1"/>
        <v>#DIV/0!</v>
      </c>
      <c r="Z9" s="47">
        <f t="shared" si="2"/>
        <v>0</v>
      </c>
      <c r="AA9" s="58">
        <f t="shared" si="3"/>
        <v>1</v>
      </c>
      <c r="AB9" s="49">
        <f>'02-02'!Z9</f>
        <v>0</v>
      </c>
      <c r="AC9" s="50">
        <f t="shared" si="4"/>
        <v>0</v>
      </c>
    </row>
    <row r="10" spans="1:29" ht="16.5" customHeight="1">
      <c r="A10" s="91"/>
      <c r="B10" s="45" t="s">
        <v>103</v>
      </c>
      <c r="C10" s="45">
        <f>$R$42</f>
        <v>0</v>
      </c>
      <c r="D10" s="45">
        <f>$S$42</f>
        <v>0</v>
      </c>
      <c r="E10" s="45">
        <f>$T$42</f>
        <v>0</v>
      </c>
      <c r="F10" s="45">
        <f>$U$42</f>
        <v>0</v>
      </c>
      <c r="G10" s="45">
        <f>$V$42</f>
        <v>0</v>
      </c>
      <c r="H10" s="45">
        <f>$W$42</f>
        <v>0</v>
      </c>
      <c r="I10" s="45">
        <f>$X$42</f>
        <v>0</v>
      </c>
      <c r="J10" s="52">
        <f>$Y$42</f>
        <v>0</v>
      </c>
      <c r="K10" s="45"/>
      <c r="L10" s="45"/>
      <c r="M10" s="92"/>
      <c r="O10" s="51" t="s">
        <v>9</v>
      </c>
      <c r="P10" s="52">
        <f>成績登記簿!B10</f>
        <v>0</v>
      </c>
      <c r="Q10" s="52"/>
      <c r="R10" s="53"/>
      <c r="S10" s="53"/>
      <c r="T10" s="53"/>
      <c r="U10" s="53"/>
      <c r="V10" s="53"/>
      <c r="W10" s="53"/>
      <c r="X10" s="53"/>
      <c r="Y10" s="127" t="e">
        <f t="shared" si="1"/>
        <v>#DIV/0!</v>
      </c>
      <c r="Z10" s="54">
        <f t="shared" si="2"/>
        <v>0</v>
      </c>
      <c r="AA10" s="87">
        <f t="shared" si="3"/>
        <v>1</v>
      </c>
      <c r="AB10" s="55">
        <f>'02-02'!Z10</f>
        <v>0</v>
      </c>
      <c r="AC10" s="56">
        <f t="shared" si="4"/>
        <v>0</v>
      </c>
    </row>
    <row r="11" spans="1:29" ht="16.5" customHeight="1">
      <c r="A11" s="91"/>
      <c r="B11" s="45" t="s">
        <v>62</v>
      </c>
      <c r="C11" s="45">
        <f>$R$43</f>
        <v>0</v>
      </c>
      <c r="D11" s="45">
        <f>$S$43</f>
        <v>0</v>
      </c>
      <c r="E11" s="45">
        <f>$T$43</f>
        <v>0</v>
      </c>
      <c r="F11" s="45">
        <f>$U$43</f>
        <v>0</v>
      </c>
      <c r="G11" s="45">
        <f>$V$43</f>
        <v>0</v>
      </c>
      <c r="H11" s="45">
        <f>$W$43</f>
        <v>0</v>
      </c>
      <c r="I11" s="45">
        <f>$X$43</f>
        <v>0</v>
      </c>
      <c r="J11" s="96">
        <f>$Y$43</f>
        <v>0</v>
      </c>
      <c r="K11" s="45"/>
      <c r="L11" s="45"/>
      <c r="M11" s="92"/>
      <c r="O11" s="44" t="s">
        <v>10</v>
      </c>
      <c r="P11" s="45">
        <f>成績登記簿!B11</f>
        <v>0</v>
      </c>
      <c r="Q11" s="45"/>
      <c r="R11" s="46"/>
      <c r="S11" s="46"/>
      <c r="T11" s="46"/>
      <c r="U11" s="46"/>
      <c r="V11" s="46"/>
      <c r="W11" s="46"/>
      <c r="X11" s="46"/>
      <c r="Y11" s="126" t="e">
        <f t="shared" si="1"/>
        <v>#DIV/0!</v>
      </c>
      <c r="Z11" s="47">
        <f t="shared" si="2"/>
        <v>0</v>
      </c>
      <c r="AA11" s="58">
        <f t="shared" si="3"/>
        <v>1</v>
      </c>
      <c r="AB11" s="49">
        <f>'02-02'!Z11</f>
        <v>0</v>
      </c>
      <c r="AC11" s="50">
        <f t="shared" si="4"/>
        <v>0</v>
      </c>
    </row>
    <row r="12" spans="1:29" ht="16.5" customHeight="1">
      <c r="A12" s="91"/>
      <c r="B12" s="45" t="s">
        <v>63</v>
      </c>
      <c r="C12" s="45" t="e">
        <f>$R$44</f>
        <v>#DIV/0!</v>
      </c>
      <c r="D12" s="45" t="e">
        <f>$S$44</f>
        <v>#DIV/0!</v>
      </c>
      <c r="E12" s="45" t="e">
        <f>$T$44</f>
        <v>#DIV/0!</v>
      </c>
      <c r="F12" s="45" t="e">
        <f>$U$44</f>
        <v>#DIV/0!</v>
      </c>
      <c r="G12" s="45" t="e">
        <f>$V$44</f>
        <v>#DIV/0!</v>
      </c>
      <c r="H12" s="45" t="e">
        <f>$W$44</f>
        <v>#DIV/0!</v>
      </c>
      <c r="I12" s="94" t="e">
        <f>$X$44</f>
        <v>#DIV/0!</v>
      </c>
      <c r="J12" s="96" t="s">
        <v>97</v>
      </c>
      <c r="K12" s="129"/>
      <c r="L12" s="129"/>
      <c r="M12" s="130"/>
      <c r="O12" s="51" t="s">
        <v>11</v>
      </c>
      <c r="P12" s="52">
        <f>成績登記簿!B12</f>
        <v>0</v>
      </c>
      <c r="Q12" s="52"/>
      <c r="R12" s="53"/>
      <c r="S12" s="53"/>
      <c r="T12" s="53"/>
      <c r="U12" s="53"/>
      <c r="V12" s="53"/>
      <c r="W12" s="53"/>
      <c r="X12" s="53"/>
      <c r="Y12" s="127" t="e">
        <f t="shared" si="1"/>
        <v>#DIV/0!</v>
      </c>
      <c r="Z12" s="54">
        <f t="shared" si="2"/>
        <v>0</v>
      </c>
      <c r="AA12" s="87">
        <f t="shared" si="3"/>
        <v>1</v>
      </c>
      <c r="AB12" s="55">
        <f>'02-02'!Z12</f>
        <v>0</v>
      </c>
      <c r="AC12" s="56">
        <f t="shared" si="4"/>
        <v>0</v>
      </c>
    </row>
    <row r="13" spans="1:29" ht="16.5" customHeight="1" thickBot="1">
      <c r="A13" s="93"/>
      <c r="B13" s="73" t="s">
        <v>64</v>
      </c>
      <c r="C13" s="73" t="e">
        <f>$R$45</f>
        <v>#DIV/0!</v>
      </c>
      <c r="D13" s="73" t="e">
        <f>$S$45</f>
        <v>#DIV/0!</v>
      </c>
      <c r="E13" s="73" t="e">
        <f>$T$45</f>
        <v>#DIV/0!</v>
      </c>
      <c r="F13" s="73" t="e">
        <f>$U$45</f>
        <v>#DIV/0!</v>
      </c>
      <c r="G13" s="73" t="e">
        <f>$V$45</f>
        <v>#DIV/0!</v>
      </c>
      <c r="H13" s="73" t="e">
        <f>$W$45</f>
        <v>#DIV/0!</v>
      </c>
      <c r="I13" s="95" t="e">
        <f>$X$45</f>
        <v>#DIV/0!</v>
      </c>
      <c r="J13" s="97" t="s">
        <v>98</v>
      </c>
      <c r="K13" s="131"/>
      <c r="L13" s="131"/>
      <c r="M13" s="132"/>
      <c r="O13" s="44" t="s">
        <v>12</v>
      </c>
      <c r="P13" s="45">
        <f>成績登記簿!B13</f>
        <v>0</v>
      </c>
      <c r="Q13" s="45"/>
      <c r="R13" s="46"/>
      <c r="S13" s="46"/>
      <c r="T13" s="46"/>
      <c r="U13" s="46"/>
      <c r="V13" s="46"/>
      <c r="W13" s="46"/>
      <c r="X13" s="46"/>
      <c r="Y13" s="126" t="e">
        <f t="shared" si="1"/>
        <v>#DIV/0!</v>
      </c>
      <c r="Z13" s="47">
        <f t="shared" si="2"/>
        <v>0</v>
      </c>
      <c r="AA13" s="58">
        <f t="shared" si="3"/>
        <v>1</v>
      </c>
      <c r="AB13" s="49">
        <f>'02-02'!Z13</f>
        <v>0</v>
      </c>
      <c r="AC13" s="50">
        <f t="shared" si="4"/>
        <v>0</v>
      </c>
    </row>
    <row r="14" spans="1:29" ht="16.5" customHeight="1">
      <c r="A14" s="41"/>
      <c r="C14" s="41"/>
      <c r="D14" s="41"/>
      <c r="E14" s="41"/>
      <c r="F14" s="41"/>
      <c r="G14" s="41"/>
      <c r="H14" s="41"/>
      <c r="I14" s="41"/>
      <c r="K14" s="41"/>
      <c r="L14" s="41"/>
      <c r="M14" s="42"/>
      <c r="O14" s="51" t="s">
        <v>13</v>
      </c>
      <c r="P14" s="52">
        <f>成績登記簿!B14</f>
        <v>0</v>
      </c>
      <c r="Q14" s="52"/>
      <c r="R14" s="53"/>
      <c r="S14" s="53"/>
      <c r="T14" s="53"/>
      <c r="U14" s="53"/>
      <c r="V14" s="53"/>
      <c r="W14" s="53"/>
      <c r="X14" s="53"/>
      <c r="Y14" s="127" t="e">
        <f t="shared" si="1"/>
        <v>#DIV/0!</v>
      </c>
      <c r="Z14" s="54">
        <f t="shared" si="2"/>
        <v>0</v>
      </c>
      <c r="AA14" s="87">
        <f t="shared" si="3"/>
        <v>1</v>
      </c>
      <c r="AB14" s="55">
        <f>'02-02'!Z14</f>
        <v>0</v>
      </c>
      <c r="AC14" s="56">
        <f t="shared" si="4"/>
        <v>0</v>
      </c>
    </row>
    <row r="15" spans="1:29" ht="16.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  <c r="O15" s="44" t="s">
        <v>14</v>
      </c>
      <c r="P15" s="45">
        <f>成績登記簿!B15</f>
        <v>0</v>
      </c>
      <c r="Q15" s="45"/>
      <c r="R15" s="46"/>
      <c r="S15" s="46"/>
      <c r="T15" s="46"/>
      <c r="U15" s="46"/>
      <c r="V15" s="46"/>
      <c r="W15" s="46"/>
      <c r="X15" s="46"/>
      <c r="Y15" s="126" t="e">
        <f t="shared" si="1"/>
        <v>#DIV/0!</v>
      </c>
      <c r="Z15" s="47">
        <f t="shared" si="2"/>
        <v>0</v>
      </c>
      <c r="AA15" s="58">
        <f t="shared" si="3"/>
        <v>1</v>
      </c>
      <c r="AB15" s="49">
        <f>'02-02'!Z15</f>
        <v>0</v>
      </c>
      <c r="AC15" s="50">
        <f t="shared" si="4"/>
        <v>0</v>
      </c>
    </row>
    <row r="16" spans="1:29" ht="16.5" customHeight="1">
      <c r="A16" s="133" t="str">
        <f>$A$1</f>
        <v>嘉義縣立嘉新國民中學○○下學期期末考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O16" s="51" t="s">
        <v>15</v>
      </c>
      <c r="P16" s="52">
        <f>成績登記簿!B16</f>
        <v>0</v>
      </c>
      <c r="Q16" s="52"/>
      <c r="R16" s="53"/>
      <c r="S16" s="53"/>
      <c r="T16" s="53"/>
      <c r="U16" s="53"/>
      <c r="V16" s="53"/>
      <c r="W16" s="53"/>
      <c r="X16" s="53"/>
      <c r="Y16" s="127" t="e">
        <f t="shared" si="1"/>
        <v>#DIV/0!</v>
      </c>
      <c r="Z16" s="54">
        <f t="shared" si="2"/>
        <v>0</v>
      </c>
      <c r="AA16" s="87">
        <f t="shared" si="3"/>
        <v>1</v>
      </c>
      <c r="AB16" s="55">
        <f>'02-02'!Z16</f>
        <v>0</v>
      </c>
      <c r="AC16" s="56">
        <f t="shared" si="4"/>
        <v>0</v>
      </c>
    </row>
    <row r="17" spans="1:29" ht="16.5" customHeight="1" thickBo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  <c r="O17" s="44" t="s">
        <v>16</v>
      </c>
      <c r="P17" s="45">
        <f>成績登記簿!B17</f>
        <v>0</v>
      </c>
      <c r="Q17" s="45"/>
      <c r="R17" s="46"/>
      <c r="S17" s="46"/>
      <c r="T17" s="46"/>
      <c r="U17" s="46"/>
      <c r="V17" s="46"/>
      <c r="W17" s="46"/>
      <c r="X17" s="46"/>
      <c r="Y17" s="126" t="e">
        <f t="shared" si="1"/>
        <v>#DIV/0!</v>
      </c>
      <c r="Z17" s="47">
        <f t="shared" si="2"/>
        <v>0</v>
      </c>
      <c r="AA17" s="58">
        <f t="shared" si="3"/>
        <v>1</v>
      </c>
      <c r="AB17" s="49">
        <f>'02-02'!Z17</f>
        <v>0</v>
      </c>
      <c r="AC17" s="50">
        <f t="shared" si="4"/>
        <v>0</v>
      </c>
    </row>
    <row r="18" spans="1:29" ht="16.5" customHeight="1">
      <c r="A18" s="43" t="s">
        <v>0</v>
      </c>
      <c r="B18" s="62" t="s">
        <v>1</v>
      </c>
      <c r="C18" s="62" t="s">
        <v>90</v>
      </c>
      <c r="D18" s="62" t="s">
        <v>91</v>
      </c>
      <c r="E18" s="62" t="s">
        <v>92</v>
      </c>
      <c r="F18" s="62" t="s">
        <v>93</v>
      </c>
      <c r="G18" s="62" t="s">
        <v>94</v>
      </c>
      <c r="H18" s="62" t="s">
        <v>95</v>
      </c>
      <c r="I18" s="62" t="s">
        <v>96</v>
      </c>
      <c r="J18" s="62" t="s">
        <v>72</v>
      </c>
      <c r="K18" s="62" t="s">
        <v>89</v>
      </c>
      <c r="L18" s="62" t="s">
        <v>74</v>
      </c>
      <c r="M18" s="64" t="s">
        <v>73</v>
      </c>
      <c r="O18" s="51" t="s">
        <v>17</v>
      </c>
      <c r="P18" s="52">
        <f>成績登記簿!B18</f>
        <v>0</v>
      </c>
      <c r="Q18" s="52"/>
      <c r="R18" s="53"/>
      <c r="S18" s="53"/>
      <c r="T18" s="53"/>
      <c r="U18" s="53"/>
      <c r="V18" s="53"/>
      <c r="W18" s="53"/>
      <c r="X18" s="53"/>
      <c r="Y18" s="127" t="e">
        <f t="shared" si="1"/>
        <v>#DIV/0!</v>
      </c>
      <c r="Z18" s="54">
        <f t="shared" si="2"/>
        <v>0</v>
      </c>
      <c r="AA18" s="87">
        <f t="shared" si="3"/>
        <v>1</v>
      </c>
      <c r="AB18" s="55">
        <f>'02-02'!Z18</f>
        <v>0</v>
      </c>
      <c r="AC18" s="56">
        <f t="shared" si="4"/>
        <v>0</v>
      </c>
    </row>
    <row r="19" spans="1:29" ht="16.5" customHeight="1">
      <c r="A19" s="91" t="str">
        <f>O4</f>
        <v>02</v>
      </c>
      <c r="B19" s="45">
        <f>P4</f>
        <v>0</v>
      </c>
      <c r="C19" s="46">
        <f t="shared" ref="C19:M19" si="5">R4</f>
        <v>0</v>
      </c>
      <c r="D19" s="46">
        <f t="shared" si="5"/>
        <v>0</v>
      </c>
      <c r="E19" s="46">
        <f t="shared" si="5"/>
        <v>0</v>
      </c>
      <c r="F19" s="46">
        <f t="shared" si="5"/>
        <v>0</v>
      </c>
      <c r="G19" s="46">
        <f t="shared" si="5"/>
        <v>0</v>
      </c>
      <c r="H19" s="46">
        <f t="shared" si="5"/>
        <v>0</v>
      </c>
      <c r="I19" s="46">
        <f t="shared" si="5"/>
        <v>0</v>
      </c>
      <c r="J19" s="125" t="e">
        <f t="shared" si="5"/>
        <v>#DIV/0!</v>
      </c>
      <c r="K19" s="47">
        <f t="shared" si="5"/>
        <v>0</v>
      </c>
      <c r="L19" s="90">
        <f t="shared" si="5"/>
        <v>1</v>
      </c>
      <c r="M19" s="58">
        <f t="shared" si="5"/>
        <v>0</v>
      </c>
      <c r="O19" s="44" t="s">
        <v>18</v>
      </c>
      <c r="P19" s="45">
        <f>成績登記簿!B19</f>
        <v>0</v>
      </c>
      <c r="Q19" s="45"/>
      <c r="R19" s="46"/>
      <c r="S19" s="46"/>
      <c r="T19" s="46"/>
      <c r="U19" s="46"/>
      <c r="V19" s="46"/>
      <c r="W19" s="46"/>
      <c r="X19" s="46"/>
      <c r="Y19" s="126" t="e">
        <f t="shared" si="1"/>
        <v>#DIV/0!</v>
      </c>
      <c r="Z19" s="47">
        <f t="shared" si="2"/>
        <v>0</v>
      </c>
      <c r="AA19" s="58">
        <f t="shared" si="3"/>
        <v>1</v>
      </c>
      <c r="AB19" s="49">
        <f>'02-02'!Z19</f>
        <v>0</v>
      </c>
      <c r="AC19" s="50">
        <f t="shared" si="4"/>
        <v>0</v>
      </c>
    </row>
    <row r="20" spans="1:29" ht="16.5" customHeight="1">
      <c r="A20" s="91"/>
      <c r="B20" s="45"/>
      <c r="C20" s="45"/>
      <c r="D20" s="45"/>
      <c r="E20" s="45"/>
      <c r="F20" s="45"/>
      <c r="G20" s="45"/>
      <c r="H20" s="45"/>
      <c r="I20" s="45"/>
      <c r="J20" s="52"/>
      <c r="K20" s="45"/>
      <c r="L20" s="45"/>
      <c r="M20" s="92"/>
      <c r="O20" s="51" t="s">
        <v>19</v>
      </c>
      <c r="P20" s="52">
        <f>成績登記簿!B20</f>
        <v>0</v>
      </c>
      <c r="Q20" s="52"/>
      <c r="R20" s="53"/>
      <c r="S20" s="53"/>
      <c r="T20" s="53"/>
      <c r="U20" s="53"/>
      <c r="V20" s="53"/>
      <c r="W20" s="53"/>
      <c r="X20" s="53"/>
      <c r="Y20" s="127" t="e">
        <f t="shared" si="1"/>
        <v>#DIV/0!</v>
      </c>
      <c r="Z20" s="54">
        <f t="shared" si="2"/>
        <v>0</v>
      </c>
      <c r="AA20" s="87">
        <f t="shared" si="3"/>
        <v>1</v>
      </c>
      <c r="AB20" s="55">
        <f>'02-02'!Z20</f>
        <v>0</v>
      </c>
      <c r="AC20" s="56">
        <f t="shared" si="4"/>
        <v>0</v>
      </c>
    </row>
    <row r="21" spans="1:29" ht="16.5" customHeight="1">
      <c r="A21" s="91"/>
      <c r="B21" s="45" t="s">
        <v>58</v>
      </c>
      <c r="C21" s="45">
        <f>$R$38</f>
        <v>0</v>
      </c>
      <c r="D21" s="45">
        <f>$S$38</f>
        <v>0</v>
      </c>
      <c r="E21" s="45">
        <f>$T$38</f>
        <v>0</v>
      </c>
      <c r="F21" s="45">
        <f>$U$38</f>
        <v>0</v>
      </c>
      <c r="G21" s="45">
        <f>$V$38</f>
        <v>0</v>
      </c>
      <c r="H21" s="45">
        <f>$W$38</f>
        <v>0</v>
      </c>
      <c r="I21" s="45">
        <f>$X$38</f>
        <v>0</v>
      </c>
      <c r="J21" s="52">
        <f>$Y$38</f>
        <v>0</v>
      </c>
      <c r="K21" s="45"/>
      <c r="L21" s="45"/>
      <c r="M21" s="92"/>
      <c r="O21" s="44" t="s">
        <v>20</v>
      </c>
      <c r="P21" s="45">
        <f>成績登記簿!B21</f>
        <v>0</v>
      </c>
      <c r="Q21" s="45"/>
      <c r="R21" s="46"/>
      <c r="S21" s="46"/>
      <c r="T21" s="46"/>
      <c r="U21" s="46"/>
      <c r="V21" s="46"/>
      <c r="W21" s="46"/>
      <c r="X21" s="46"/>
      <c r="Y21" s="126" t="e">
        <f t="shared" si="1"/>
        <v>#DIV/0!</v>
      </c>
      <c r="Z21" s="47">
        <f t="shared" si="2"/>
        <v>0</v>
      </c>
      <c r="AA21" s="58">
        <f t="shared" si="3"/>
        <v>1</v>
      </c>
      <c r="AB21" s="49">
        <f>'02-02'!Z21</f>
        <v>0</v>
      </c>
      <c r="AC21" s="50">
        <f t="shared" si="4"/>
        <v>0</v>
      </c>
    </row>
    <row r="22" spans="1:29" ht="16.5" customHeight="1">
      <c r="A22" s="91"/>
      <c r="B22" s="45" t="s">
        <v>59</v>
      </c>
      <c r="C22" s="45">
        <f>$R$39</f>
        <v>0</v>
      </c>
      <c r="D22" s="45">
        <f>$S$39</f>
        <v>0</v>
      </c>
      <c r="E22" s="45">
        <f>$T$39</f>
        <v>0</v>
      </c>
      <c r="F22" s="45">
        <f>$U$39</f>
        <v>0</v>
      </c>
      <c r="G22" s="45">
        <f>$V$39</f>
        <v>0</v>
      </c>
      <c r="H22" s="45">
        <f>$W$39</f>
        <v>0</v>
      </c>
      <c r="I22" s="45">
        <f>$X$39</f>
        <v>0</v>
      </c>
      <c r="J22" s="52">
        <f>$Y$39</f>
        <v>0</v>
      </c>
      <c r="K22" s="45"/>
      <c r="L22" s="45"/>
      <c r="M22" s="92"/>
      <c r="O22" s="51" t="s">
        <v>21</v>
      </c>
      <c r="P22" s="52">
        <f>成績登記簿!B22</f>
        <v>0</v>
      </c>
      <c r="Q22" s="52"/>
      <c r="R22" s="53"/>
      <c r="S22" s="53"/>
      <c r="T22" s="53"/>
      <c r="U22" s="53"/>
      <c r="V22" s="53"/>
      <c r="W22" s="53"/>
      <c r="X22" s="53"/>
      <c r="Y22" s="127" t="e">
        <f t="shared" si="1"/>
        <v>#DIV/0!</v>
      </c>
      <c r="Z22" s="54">
        <f t="shared" si="2"/>
        <v>0</v>
      </c>
      <c r="AA22" s="87">
        <f t="shared" si="3"/>
        <v>1</v>
      </c>
      <c r="AB22" s="55">
        <f>'02-02'!Z22</f>
        <v>0</v>
      </c>
      <c r="AC22" s="56">
        <f t="shared" si="4"/>
        <v>0</v>
      </c>
    </row>
    <row r="23" spans="1:29" ht="16.5" customHeight="1">
      <c r="A23" s="91"/>
      <c r="B23" s="45" t="s">
        <v>60</v>
      </c>
      <c r="C23" s="45">
        <f>$R$40</f>
        <v>0</v>
      </c>
      <c r="D23" s="45">
        <f>$S$40</f>
        <v>0</v>
      </c>
      <c r="E23" s="45">
        <f>$T$40</f>
        <v>0</v>
      </c>
      <c r="F23" s="45">
        <f>$U$40</f>
        <v>0</v>
      </c>
      <c r="G23" s="45">
        <f>$V$40</f>
        <v>0</v>
      </c>
      <c r="H23" s="45">
        <f>$W$40</f>
        <v>0</v>
      </c>
      <c r="I23" s="45">
        <f>$X$40</f>
        <v>0</v>
      </c>
      <c r="J23" s="52">
        <f>$Y$40</f>
        <v>0</v>
      </c>
      <c r="K23" s="45"/>
      <c r="L23" s="45"/>
      <c r="M23" s="92"/>
      <c r="O23" s="44" t="s">
        <v>22</v>
      </c>
      <c r="P23" s="45">
        <f>成績登記簿!B23</f>
        <v>0</v>
      </c>
      <c r="Q23" s="45"/>
      <c r="R23" s="46"/>
      <c r="S23" s="46"/>
      <c r="T23" s="46"/>
      <c r="U23" s="46"/>
      <c r="V23" s="46"/>
      <c r="W23" s="46"/>
      <c r="X23" s="46"/>
      <c r="Y23" s="126" t="e">
        <f t="shared" si="1"/>
        <v>#DIV/0!</v>
      </c>
      <c r="Z23" s="47">
        <f t="shared" si="2"/>
        <v>0</v>
      </c>
      <c r="AA23" s="58">
        <f t="shared" si="3"/>
        <v>1</v>
      </c>
      <c r="AB23" s="49">
        <f>'02-02'!Z23</f>
        <v>0</v>
      </c>
      <c r="AC23" s="50">
        <f t="shared" si="4"/>
        <v>0</v>
      </c>
    </row>
    <row r="24" spans="1:29" ht="16.5" customHeight="1">
      <c r="A24" s="91"/>
      <c r="B24" s="45" t="s">
        <v>61</v>
      </c>
      <c r="C24" s="45">
        <f>$R$41</f>
        <v>0</v>
      </c>
      <c r="D24" s="45">
        <f>$S$41</f>
        <v>0</v>
      </c>
      <c r="E24" s="45">
        <f>$T$41</f>
        <v>0</v>
      </c>
      <c r="F24" s="45">
        <f>$U$41</f>
        <v>0</v>
      </c>
      <c r="G24" s="45">
        <f>$V$41</f>
        <v>0</v>
      </c>
      <c r="H24" s="45">
        <f>$W$41</f>
        <v>0</v>
      </c>
      <c r="I24" s="45">
        <f>$X$41</f>
        <v>0</v>
      </c>
      <c r="J24" s="52">
        <f>$Y$41</f>
        <v>0</v>
      </c>
      <c r="K24" s="45"/>
      <c r="L24" s="45"/>
      <c r="M24" s="92"/>
      <c r="O24" s="51" t="s">
        <v>23</v>
      </c>
      <c r="P24" s="52">
        <f>成績登記簿!B24</f>
        <v>0</v>
      </c>
      <c r="Q24" s="52"/>
      <c r="R24" s="53"/>
      <c r="S24" s="53"/>
      <c r="T24" s="53"/>
      <c r="U24" s="53"/>
      <c r="V24" s="53"/>
      <c r="W24" s="53"/>
      <c r="X24" s="53"/>
      <c r="Y24" s="127" t="e">
        <f t="shared" si="1"/>
        <v>#DIV/0!</v>
      </c>
      <c r="Z24" s="54">
        <f t="shared" si="2"/>
        <v>0</v>
      </c>
      <c r="AA24" s="87">
        <f t="shared" si="3"/>
        <v>1</v>
      </c>
      <c r="AB24" s="55">
        <f>'02-02'!Z24</f>
        <v>0</v>
      </c>
      <c r="AC24" s="56">
        <f t="shared" si="4"/>
        <v>0</v>
      </c>
    </row>
    <row r="25" spans="1:29" ht="16.5" customHeight="1">
      <c r="A25" s="91"/>
      <c r="B25" s="45" t="s">
        <v>103</v>
      </c>
      <c r="C25" s="45">
        <f>$R$42</f>
        <v>0</v>
      </c>
      <c r="D25" s="45">
        <f>$S$42</f>
        <v>0</v>
      </c>
      <c r="E25" s="45">
        <f>$T$42</f>
        <v>0</v>
      </c>
      <c r="F25" s="45">
        <f>$U$42</f>
        <v>0</v>
      </c>
      <c r="G25" s="45">
        <f>$V$42</f>
        <v>0</v>
      </c>
      <c r="H25" s="45">
        <f>$W$42</f>
        <v>0</v>
      </c>
      <c r="I25" s="45">
        <f>$X$42</f>
        <v>0</v>
      </c>
      <c r="J25" s="52">
        <f>$Y$42</f>
        <v>0</v>
      </c>
      <c r="K25" s="45"/>
      <c r="L25" s="45"/>
      <c r="M25" s="92"/>
      <c r="O25" s="44" t="s">
        <v>24</v>
      </c>
      <c r="P25" s="45">
        <f>成績登記簿!B25</f>
        <v>0</v>
      </c>
      <c r="Q25" s="45"/>
      <c r="R25" s="46"/>
      <c r="S25" s="46"/>
      <c r="T25" s="46"/>
      <c r="U25" s="46"/>
      <c r="V25" s="46"/>
      <c r="W25" s="46"/>
      <c r="X25" s="46"/>
      <c r="Y25" s="126" t="e">
        <f t="shared" si="1"/>
        <v>#DIV/0!</v>
      </c>
      <c r="Z25" s="47">
        <f t="shared" si="2"/>
        <v>0</v>
      </c>
      <c r="AA25" s="58">
        <f t="shared" si="3"/>
        <v>1</v>
      </c>
      <c r="AB25" s="49">
        <f>'02-02'!Z25</f>
        <v>0</v>
      </c>
      <c r="AC25" s="50">
        <f t="shared" si="4"/>
        <v>0</v>
      </c>
    </row>
    <row r="26" spans="1:29" ht="16.5" customHeight="1">
      <c r="A26" s="91"/>
      <c r="B26" s="45" t="s">
        <v>106</v>
      </c>
      <c r="C26" s="45">
        <f>$R$43</f>
        <v>0</v>
      </c>
      <c r="D26" s="45">
        <f>$S$43</f>
        <v>0</v>
      </c>
      <c r="E26" s="45">
        <f>$T$43</f>
        <v>0</v>
      </c>
      <c r="F26" s="45">
        <f>$U$43</f>
        <v>0</v>
      </c>
      <c r="G26" s="45">
        <f>$V$43</f>
        <v>0</v>
      </c>
      <c r="H26" s="45">
        <f>$W$43</f>
        <v>0</v>
      </c>
      <c r="I26" s="45">
        <f>$X$43</f>
        <v>0</v>
      </c>
      <c r="J26" s="96">
        <f>$Y$43</f>
        <v>0</v>
      </c>
      <c r="K26" s="45"/>
      <c r="L26" s="45"/>
      <c r="M26" s="92"/>
      <c r="O26" s="51" t="s">
        <v>25</v>
      </c>
      <c r="P26" s="52">
        <f>成績登記簿!B26</f>
        <v>0</v>
      </c>
      <c r="Q26" s="52"/>
      <c r="R26" s="53"/>
      <c r="S26" s="53"/>
      <c r="T26" s="53"/>
      <c r="U26" s="53"/>
      <c r="V26" s="53"/>
      <c r="W26" s="53"/>
      <c r="X26" s="53"/>
      <c r="Y26" s="127" t="e">
        <f t="shared" si="1"/>
        <v>#DIV/0!</v>
      </c>
      <c r="Z26" s="54">
        <f t="shared" si="2"/>
        <v>0</v>
      </c>
      <c r="AA26" s="87">
        <f t="shared" si="3"/>
        <v>1</v>
      </c>
      <c r="AB26" s="55">
        <f>'02-02'!Z26</f>
        <v>0</v>
      </c>
      <c r="AC26" s="56">
        <f t="shared" si="4"/>
        <v>0</v>
      </c>
    </row>
    <row r="27" spans="1:29" ht="16.5" customHeight="1">
      <c r="A27" s="91"/>
      <c r="B27" s="45" t="s">
        <v>63</v>
      </c>
      <c r="C27" s="45" t="e">
        <f>$R$44</f>
        <v>#DIV/0!</v>
      </c>
      <c r="D27" s="45" t="e">
        <f>$S$44</f>
        <v>#DIV/0!</v>
      </c>
      <c r="E27" s="45" t="e">
        <f>$T$44</f>
        <v>#DIV/0!</v>
      </c>
      <c r="F27" s="45" t="e">
        <f>$U$44</f>
        <v>#DIV/0!</v>
      </c>
      <c r="G27" s="45" t="e">
        <f>$V$44</f>
        <v>#DIV/0!</v>
      </c>
      <c r="H27" s="45" t="e">
        <f>$W$44</f>
        <v>#DIV/0!</v>
      </c>
      <c r="I27" s="94" t="e">
        <f>$X$44</f>
        <v>#DIV/0!</v>
      </c>
      <c r="J27" s="96" t="s">
        <v>97</v>
      </c>
      <c r="K27" s="129"/>
      <c r="L27" s="129"/>
      <c r="M27" s="130"/>
      <c r="O27" s="44" t="s">
        <v>26</v>
      </c>
      <c r="P27" s="45">
        <f>成績登記簿!B27</f>
        <v>0</v>
      </c>
      <c r="Q27" s="45"/>
      <c r="R27" s="46"/>
      <c r="S27" s="46"/>
      <c r="T27" s="46"/>
      <c r="U27" s="46"/>
      <c r="V27" s="46"/>
      <c r="W27" s="46"/>
      <c r="X27" s="46"/>
      <c r="Y27" s="126" t="e">
        <f t="shared" si="1"/>
        <v>#DIV/0!</v>
      </c>
      <c r="Z27" s="47">
        <f t="shared" si="2"/>
        <v>0</v>
      </c>
      <c r="AA27" s="58">
        <f t="shared" si="3"/>
        <v>1</v>
      </c>
      <c r="AB27" s="49">
        <f>'02-02'!Z27</f>
        <v>0</v>
      </c>
      <c r="AC27" s="50">
        <f t="shared" si="4"/>
        <v>0</v>
      </c>
    </row>
    <row r="28" spans="1:29" ht="16.5" customHeight="1" thickBot="1">
      <c r="A28" s="93"/>
      <c r="B28" s="73" t="s">
        <v>64</v>
      </c>
      <c r="C28" s="73" t="e">
        <f>$R$45</f>
        <v>#DIV/0!</v>
      </c>
      <c r="D28" s="73" t="e">
        <f>$S$45</f>
        <v>#DIV/0!</v>
      </c>
      <c r="E28" s="73" t="e">
        <f>$T$45</f>
        <v>#DIV/0!</v>
      </c>
      <c r="F28" s="73" t="e">
        <f>$U$45</f>
        <v>#DIV/0!</v>
      </c>
      <c r="G28" s="73" t="e">
        <f>$V$45</f>
        <v>#DIV/0!</v>
      </c>
      <c r="H28" s="73" t="e">
        <f>$W$45</f>
        <v>#DIV/0!</v>
      </c>
      <c r="I28" s="95" t="e">
        <f>$X$45</f>
        <v>#DIV/0!</v>
      </c>
      <c r="J28" s="97" t="s">
        <v>98</v>
      </c>
      <c r="K28" s="131"/>
      <c r="L28" s="131"/>
      <c r="M28" s="132"/>
      <c r="O28" s="51" t="s">
        <v>27</v>
      </c>
      <c r="P28" s="52">
        <f>成績登記簿!B28</f>
        <v>0</v>
      </c>
      <c r="Q28" s="52"/>
      <c r="R28" s="53"/>
      <c r="S28" s="53"/>
      <c r="T28" s="53"/>
      <c r="U28" s="53"/>
      <c r="V28" s="53"/>
      <c r="W28" s="53"/>
      <c r="X28" s="53"/>
      <c r="Y28" s="127" t="e">
        <f t="shared" si="1"/>
        <v>#DIV/0!</v>
      </c>
      <c r="Z28" s="54">
        <f t="shared" si="2"/>
        <v>0</v>
      </c>
      <c r="AA28" s="87">
        <f t="shared" si="3"/>
        <v>1</v>
      </c>
      <c r="AB28" s="55">
        <f>'02-02'!Z28</f>
        <v>0</v>
      </c>
      <c r="AC28" s="56">
        <f t="shared" si="4"/>
        <v>0</v>
      </c>
    </row>
    <row r="29" spans="1:29" ht="16.5" customHeight="1">
      <c r="O29" s="44" t="s">
        <v>28</v>
      </c>
      <c r="P29" s="45">
        <f>成績登記簿!B29</f>
        <v>0</v>
      </c>
      <c r="Q29" s="45"/>
      <c r="R29" s="46"/>
      <c r="S29" s="46"/>
      <c r="T29" s="46"/>
      <c r="U29" s="46"/>
      <c r="V29" s="46"/>
      <c r="W29" s="46"/>
      <c r="X29" s="46"/>
      <c r="Y29" s="126" t="e">
        <f t="shared" si="1"/>
        <v>#DIV/0!</v>
      </c>
      <c r="Z29" s="47">
        <f t="shared" si="2"/>
        <v>0</v>
      </c>
      <c r="AA29" s="58">
        <f t="shared" si="3"/>
        <v>1</v>
      </c>
      <c r="AB29" s="49">
        <f>'02-02'!Z29</f>
        <v>0</v>
      </c>
      <c r="AC29" s="50">
        <f t="shared" si="4"/>
        <v>0</v>
      </c>
    </row>
    <row r="30" spans="1:29" ht="16.5" customHeight="1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  <c r="O30" s="51" t="s">
        <v>29</v>
      </c>
      <c r="P30" s="52">
        <f>成績登記簿!B30</f>
        <v>0</v>
      </c>
      <c r="Q30" s="52"/>
      <c r="R30" s="53"/>
      <c r="S30" s="53"/>
      <c r="T30" s="53"/>
      <c r="U30" s="53"/>
      <c r="V30" s="53"/>
      <c r="W30" s="53"/>
      <c r="X30" s="53"/>
      <c r="Y30" s="127" t="e">
        <f t="shared" si="1"/>
        <v>#DIV/0!</v>
      </c>
      <c r="Z30" s="54">
        <f t="shared" si="2"/>
        <v>0</v>
      </c>
      <c r="AA30" s="87">
        <f t="shared" si="3"/>
        <v>1</v>
      </c>
      <c r="AB30" s="55">
        <f>'02-02'!Z30</f>
        <v>0</v>
      </c>
      <c r="AC30" s="56">
        <f t="shared" si="4"/>
        <v>0</v>
      </c>
    </row>
    <row r="31" spans="1:29" ht="16.5" customHeight="1">
      <c r="A31" s="133" t="str">
        <f>$A$1</f>
        <v>嘉義縣立嘉新國民中學○○下學期期末考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O31" s="44" t="s">
        <v>30</v>
      </c>
      <c r="P31" s="45">
        <f>成績登記簿!B31</f>
        <v>0</v>
      </c>
      <c r="Q31" s="45"/>
      <c r="R31" s="46"/>
      <c r="S31" s="46"/>
      <c r="T31" s="46"/>
      <c r="U31" s="46"/>
      <c r="V31" s="46"/>
      <c r="W31" s="46"/>
      <c r="X31" s="46"/>
      <c r="Y31" s="126" t="e">
        <f t="shared" si="1"/>
        <v>#DIV/0!</v>
      </c>
      <c r="Z31" s="47">
        <f t="shared" si="2"/>
        <v>0</v>
      </c>
      <c r="AA31" s="58">
        <f t="shared" si="3"/>
        <v>1</v>
      </c>
      <c r="AB31" s="49">
        <f>'02-02'!Z31</f>
        <v>0</v>
      </c>
      <c r="AC31" s="50">
        <f t="shared" si="4"/>
        <v>0</v>
      </c>
    </row>
    <row r="32" spans="1:29" ht="16.5" customHeight="1" thickBo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  <c r="O32" s="51" t="s">
        <v>31</v>
      </c>
      <c r="P32" s="52">
        <f>成績登記簿!B32</f>
        <v>0</v>
      </c>
      <c r="Q32" s="52"/>
      <c r="R32" s="53"/>
      <c r="S32" s="53"/>
      <c r="T32" s="53"/>
      <c r="U32" s="53"/>
      <c r="V32" s="53"/>
      <c r="W32" s="53"/>
      <c r="X32" s="53"/>
      <c r="Y32" s="127" t="e">
        <f t="shared" si="1"/>
        <v>#DIV/0!</v>
      </c>
      <c r="Z32" s="54">
        <f t="shared" si="2"/>
        <v>0</v>
      </c>
      <c r="AA32" s="87">
        <f t="shared" si="3"/>
        <v>1</v>
      </c>
      <c r="AB32" s="55">
        <f>'02-02'!Z32</f>
        <v>0</v>
      </c>
      <c r="AC32" s="56">
        <f t="shared" si="4"/>
        <v>0</v>
      </c>
    </row>
    <row r="33" spans="1:29" ht="16.5" customHeight="1">
      <c r="A33" s="43" t="s">
        <v>0</v>
      </c>
      <c r="B33" s="62" t="s">
        <v>1</v>
      </c>
      <c r="C33" s="62" t="s">
        <v>90</v>
      </c>
      <c r="D33" s="62" t="s">
        <v>91</v>
      </c>
      <c r="E33" s="62" t="s">
        <v>92</v>
      </c>
      <c r="F33" s="62" t="s">
        <v>93</v>
      </c>
      <c r="G33" s="62" t="s">
        <v>94</v>
      </c>
      <c r="H33" s="62" t="s">
        <v>95</v>
      </c>
      <c r="I33" s="62" t="s">
        <v>96</v>
      </c>
      <c r="J33" s="62" t="s">
        <v>72</v>
      </c>
      <c r="K33" s="62" t="s">
        <v>89</v>
      </c>
      <c r="L33" s="62" t="s">
        <v>74</v>
      </c>
      <c r="M33" s="64" t="s">
        <v>73</v>
      </c>
      <c r="O33" s="44" t="s">
        <v>32</v>
      </c>
      <c r="P33" s="45">
        <f>成績登記簿!B33</f>
        <v>0</v>
      </c>
      <c r="Q33" s="45"/>
      <c r="R33" s="46"/>
      <c r="S33" s="46"/>
      <c r="T33" s="46"/>
      <c r="U33" s="46"/>
      <c r="V33" s="46"/>
      <c r="W33" s="46"/>
      <c r="X33" s="46"/>
      <c r="Y33" s="126" t="e">
        <f t="shared" si="1"/>
        <v>#DIV/0!</v>
      </c>
      <c r="Z33" s="47">
        <f t="shared" si="2"/>
        <v>0</v>
      </c>
      <c r="AA33" s="58">
        <f t="shared" si="3"/>
        <v>1</v>
      </c>
      <c r="AB33" s="49">
        <f>'02-02'!Z33</f>
        <v>0</v>
      </c>
      <c r="AC33" s="50">
        <f t="shared" si="4"/>
        <v>0</v>
      </c>
    </row>
    <row r="34" spans="1:29" ht="16.5" customHeight="1">
      <c r="A34" s="91" t="str">
        <f>O5</f>
        <v>03</v>
      </c>
      <c r="B34" s="45">
        <f>P5</f>
        <v>0</v>
      </c>
      <c r="C34" s="46">
        <f>R5</f>
        <v>0</v>
      </c>
      <c r="D34" s="46">
        <f t="shared" ref="D34:M34" si="6">S5</f>
        <v>0</v>
      </c>
      <c r="E34" s="46">
        <f t="shared" si="6"/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125" t="e">
        <f t="shared" si="6"/>
        <v>#DIV/0!</v>
      </c>
      <c r="K34" s="47">
        <f t="shared" si="6"/>
        <v>0</v>
      </c>
      <c r="L34" s="90">
        <f t="shared" si="6"/>
        <v>1</v>
      </c>
      <c r="M34" s="58">
        <f t="shared" si="6"/>
        <v>0</v>
      </c>
      <c r="O34" s="51" t="s">
        <v>33</v>
      </c>
      <c r="P34" s="52">
        <f>成績登記簿!B34</f>
        <v>0</v>
      </c>
      <c r="Q34" s="52"/>
      <c r="R34" s="53"/>
      <c r="S34" s="53"/>
      <c r="T34" s="53"/>
      <c r="U34" s="53"/>
      <c r="V34" s="53"/>
      <c r="W34" s="53"/>
      <c r="X34" s="53"/>
      <c r="Y34" s="127" t="e">
        <f t="shared" si="1"/>
        <v>#DIV/0!</v>
      </c>
      <c r="Z34" s="54">
        <f t="shared" si="2"/>
        <v>0</v>
      </c>
      <c r="AA34" s="87">
        <f t="shared" si="3"/>
        <v>1</v>
      </c>
      <c r="AB34" s="55">
        <f>'02-02'!Z34</f>
        <v>0</v>
      </c>
      <c r="AC34" s="56">
        <f t="shared" si="4"/>
        <v>0</v>
      </c>
    </row>
    <row r="35" spans="1:29" ht="16.5" customHeight="1">
      <c r="A35" s="91"/>
      <c r="B35" s="45"/>
      <c r="C35" s="45"/>
      <c r="D35" s="45"/>
      <c r="E35" s="45"/>
      <c r="F35" s="45"/>
      <c r="G35" s="45"/>
      <c r="H35" s="45"/>
      <c r="I35" s="45"/>
      <c r="J35" s="52"/>
      <c r="K35" s="45"/>
      <c r="L35" s="45"/>
      <c r="M35" s="92"/>
      <c r="O35" s="44" t="s">
        <v>34</v>
      </c>
      <c r="P35" s="45">
        <f>成績登記簿!B35</f>
        <v>0</v>
      </c>
      <c r="Q35" s="45"/>
      <c r="R35" s="46"/>
      <c r="S35" s="46"/>
      <c r="T35" s="46"/>
      <c r="U35" s="46"/>
      <c r="V35" s="46"/>
      <c r="W35" s="46"/>
      <c r="X35" s="46"/>
      <c r="Y35" s="126" t="e">
        <f t="shared" si="1"/>
        <v>#DIV/0!</v>
      </c>
      <c r="Z35" s="47">
        <f t="shared" si="2"/>
        <v>0</v>
      </c>
      <c r="AA35" s="58">
        <f t="shared" si="3"/>
        <v>1</v>
      </c>
      <c r="AB35" s="49">
        <f>'02-02'!Z35</f>
        <v>0</v>
      </c>
      <c r="AC35" s="50">
        <f t="shared" si="4"/>
        <v>0</v>
      </c>
    </row>
    <row r="36" spans="1:29" ht="16.5" customHeight="1">
      <c r="A36" s="91"/>
      <c r="B36" s="45" t="s">
        <v>58</v>
      </c>
      <c r="C36" s="45">
        <f>$R$38</f>
        <v>0</v>
      </c>
      <c r="D36" s="45">
        <f>$S$38</f>
        <v>0</v>
      </c>
      <c r="E36" s="45">
        <f>$T$38</f>
        <v>0</v>
      </c>
      <c r="F36" s="45">
        <f>$U$38</f>
        <v>0</v>
      </c>
      <c r="G36" s="45">
        <f>$V$38</f>
        <v>0</v>
      </c>
      <c r="H36" s="45">
        <f>$W$38</f>
        <v>0</v>
      </c>
      <c r="I36" s="45">
        <f>$X$38</f>
        <v>0</v>
      </c>
      <c r="J36" s="52">
        <f>$Y$38</f>
        <v>0</v>
      </c>
      <c r="K36" s="45"/>
      <c r="L36" s="45"/>
      <c r="M36" s="92"/>
      <c r="O36" s="51" t="s">
        <v>35</v>
      </c>
      <c r="P36" s="52">
        <f>成績登記簿!B36</f>
        <v>0</v>
      </c>
      <c r="Q36" s="52"/>
      <c r="R36" s="53"/>
      <c r="S36" s="53"/>
      <c r="T36" s="53"/>
      <c r="U36" s="53"/>
      <c r="V36" s="53"/>
      <c r="W36" s="53"/>
      <c r="X36" s="53"/>
      <c r="Y36" s="127" t="e">
        <f t="shared" si="1"/>
        <v>#DIV/0!</v>
      </c>
      <c r="Z36" s="54">
        <f t="shared" si="2"/>
        <v>0</v>
      </c>
      <c r="AA36" s="87">
        <f t="shared" si="3"/>
        <v>1</v>
      </c>
      <c r="AB36" s="55">
        <f>'02-02'!Z36</f>
        <v>0</v>
      </c>
      <c r="AC36" s="56">
        <f t="shared" si="4"/>
        <v>0</v>
      </c>
    </row>
    <row r="37" spans="1:29" ht="16.5" customHeight="1" thickBot="1">
      <c r="A37" s="91"/>
      <c r="B37" s="45" t="s">
        <v>59</v>
      </c>
      <c r="C37" s="45">
        <f>$R$39</f>
        <v>0</v>
      </c>
      <c r="D37" s="45">
        <f>$S$39</f>
        <v>0</v>
      </c>
      <c r="E37" s="45">
        <f>$T$39</f>
        <v>0</v>
      </c>
      <c r="F37" s="45">
        <f>$U$39</f>
        <v>0</v>
      </c>
      <c r="G37" s="45">
        <f>$V$39</f>
        <v>0</v>
      </c>
      <c r="H37" s="45">
        <f>$W$39</f>
        <v>0</v>
      </c>
      <c r="I37" s="45">
        <f>$X$39</f>
        <v>0</v>
      </c>
      <c r="J37" s="52">
        <f>$Y$39</f>
        <v>0</v>
      </c>
      <c r="K37" s="45"/>
      <c r="L37" s="45"/>
      <c r="M37" s="92"/>
      <c r="O37" s="44" t="s">
        <v>36</v>
      </c>
      <c r="P37" s="45">
        <f>成績登記簿!B37</f>
        <v>0</v>
      </c>
      <c r="Q37" s="45"/>
      <c r="R37" s="46"/>
      <c r="S37" s="46"/>
      <c r="T37" s="46"/>
      <c r="U37" s="46"/>
      <c r="V37" s="46"/>
      <c r="W37" s="46"/>
      <c r="X37" s="46"/>
      <c r="Y37" s="126" t="e">
        <f t="shared" si="1"/>
        <v>#DIV/0!</v>
      </c>
      <c r="Z37" s="47">
        <f t="shared" si="2"/>
        <v>0</v>
      </c>
      <c r="AA37" s="58">
        <f t="shared" si="3"/>
        <v>1</v>
      </c>
      <c r="AB37" s="49">
        <f>'02-02'!Z37</f>
        <v>0</v>
      </c>
      <c r="AC37" s="50">
        <f t="shared" si="4"/>
        <v>0</v>
      </c>
    </row>
    <row r="38" spans="1:29" ht="16.5" customHeight="1">
      <c r="A38" s="91"/>
      <c r="B38" s="45" t="s">
        <v>60</v>
      </c>
      <c r="C38" s="45">
        <f>$R$40</f>
        <v>0</v>
      </c>
      <c r="D38" s="45">
        <f>$S$40</f>
        <v>0</v>
      </c>
      <c r="E38" s="45">
        <f>$T$40</f>
        <v>0</v>
      </c>
      <c r="F38" s="45">
        <f>$U$40</f>
        <v>0</v>
      </c>
      <c r="G38" s="45">
        <f>$V$40</f>
        <v>0</v>
      </c>
      <c r="H38" s="45">
        <f>$W$40</f>
        <v>0</v>
      </c>
      <c r="I38" s="45">
        <f>$X$40</f>
        <v>0</v>
      </c>
      <c r="J38" s="52">
        <f>$Y$40</f>
        <v>0</v>
      </c>
      <c r="K38" s="45"/>
      <c r="L38" s="45"/>
      <c r="M38" s="92"/>
      <c r="O38" s="67"/>
      <c r="P38" s="68" t="s">
        <v>104</v>
      </c>
      <c r="Q38" s="82" t="s">
        <v>76</v>
      </c>
      <c r="R38" s="68">
        <f t="shared" ref="R38:Y38" si="7">COUNTIF(R$3:R$37,"&gt;=90")</f>
        <v>0</v>
      </c>
      <c r="S38" s="68">
        <f t="shared" si="7"/>
        <v>0</v>
      </c>
      <c r="T38" s="68">
        <f t="shared" si="7"/>
        <v>0</v>
      </c>
      <c r="U38" s="68">
        <f t="shared" si="7"/>
        <v>0</v>
      </c>
      <c r="V38" s="68">
        <f t="shared" si="7"/>
        <v>0</v>
      </c>
      <c r="W38" s="68">
        <f t="shared" si="7"/>
        <v>0</v>
      </c>
      <c r="X38" s="68">
        <f t="shared" si="7"/>
        <v>0</v>
      </c>
      <c r="Y38" s="68">
        <f t="shared" si="7"/>
        <v>0</v>
      </c>
      <c r="Z38" s="68"/>
      <c r="AA38" s="69"/>
      <c r="AB38" s="70" t="s">
        <v>77</v>
      </c>
      <c r="AC38" s="57" t="e">
        <f>AVERAGEIF($Q$3:$Q$37,1,$AC$3:$AC$37)</f>
        <v>#DIV/0!</v>
      </c>
    </row>
    <row r="39" spans="1:29" ht="16.5" customHeight="1">
      <c r="A39" s="91"/>
      <c r="B39" s="45" t="s">
        <v>61</v>
      </c>
      <c r="C39" s="45">
        <f>$R$41</f>
        <v>0</v>
      </c>
      <c r="D39" s="45">
        <f>$S$41</f>
        <v>0</v>
      </c>
      <c r="E39" s="45">
        <f>$T$41</f>
        <v>0</v>
      </c>
      <c r="F39" s="45">
        <f>$U$41</f>
        <v>0</v>
      </c>
      <c r="G39" s="45">
        <f>$V$41</f>
        <v>0</v>
      </c>
      <c r="H39" s="45">
        <f>$W$41</f>
        <v>0</v>
      </c>
      <c r="I39" s="45">
        <f>$X$41</f>
        <v>0</v>
      </c>
      <c r="J39" s="52">
        <f>$Y$41</f>
        <v>0</v>
      </c>
      <c r="K39" s="45"/>
      <c r="L39" s="45"/>
      <c r="M39" s="92"/>
      <c r="O39" s="71"/>
      <c r="P39" s="45"/>
      <c r="Q39" s="83" t="s">
        <v>78</v>
      </c>
      <c r="R39" s="45">
        <f t="shared" ref="R39:Y39" si="8">COUNTIF(R$3:R$37,"&gt;=80")-COUNTIF(R$3:R$37,"&gt;=90")</f>
        <v>0</v>
      </c>
      <c r="S39" s="45">
        <f t="shared" si="8"/>
        <v>0</v>
      </c>
      <c r="T39" s="45">
        <f t="shared" si="8"/>
        <v>0</v>
      </c>
      <c r="U39" s="45">
        <f t="shared" si="8"/>
        <v>0</v>
      </c>
      <c r="V39" s="45">
        <f t="shared" si="8"/>
        <v>0</v>
      </c>
      <c r="W39" s="45">
        <f t="shared" si="8"/>
        <v>0</v>
      </c>
      <c r="X39" s="45">
        <f t="shared" si="8"/>
        <v>0</v>
      </c>
      <c r="Y39" s="45">
        <f t="shared" si="8"/>
        <v>0</v>
      </c>
      <c r="Z39" s="45"/>
      <c r="AA39" s="48"/>
      <c r="AB39" s="72" t="s">
        <v>79</v>
      </c>
      <c r="AC39" s="58" t="e">
        <f>AVERAGEIF($Q$3:$Q$37,2,$AC$3:$AC$37)</f>
        <v>#DIV/0!</v>
      </c>
    </row>
    <row r="40" spans="1:29" ht="16.5" customHeight="1">
      <c r="A40" s="91"/>
      <c r="B40" s="45" t="s">
        <v>103</v>
      </c>
      <c r="C40" s="45">
        <f>$R$42</f>
        <v>0</v>
      </c>
      <c r="D40" s="45">
        <f>$S$42</f>
        <v>0</v>
      </c>
      <c r="E40" s="45">
        <f>$T$42</f>
        <v>0</v>
      </c>
      <c r="F40" s="45">
        <f>$U$42</f>
        <v>0</v>
      </c>
      <c r="G40" s="45">
        <f>$V$42</f>
        <v>0</v>
      </c>
      <c r="H40" s="45">
        <f>$W$42</f>
        <v>0</v>
      </c>
      <c r="I40" s="45">
        <f>$X$42</f>
        <v>0</v>
      </c>
      <c r="J40" s="52">
        <f>$Y$42</f>
        <v>0</v>
      </c>
      <c r="K40" s="45"/>
      <c r="L40" s="45"/>
      <c r="M40" s="92"/>
      <c r="O40" s="71"/>
      <c r="P40" s="45"/>
      <c r="Q40" s="83" t="s">
        <v>80</v>
      </c>
      <c r="R40" s="45">
        <f t="shared" ref="R40:Y40" si="9">COUNTIF(R$3:R$37,"&gt;=70")-COUNTIF(R$3:R$37,"&gt;=80")</f>
        <v>0</v>
      </c>
      <c r="S40" s="45">
        <f t="shared" si="9"/>
        <v>0</v>
      </c>
      <c r="T40" s="45">
        <f t="shared" si="9"/>
        <v>0</v>
      </c>
      <c r="U40" s="45">
        <f t="shared" si="9"/>
        <v>0</v>
      </c>
      <c r="V40" s="45">
        <f t="shared" si="9"/>
        <v>0</v>
      </c>
      <c r="W40" s="45">
        <f t="shared" si="9"/>
        <v>0</v>
      </c>
      <c r="X40" s="45">
        <f t="shared" si="9"/>
        <v>0</v>
      </c>
      <c r="Y40" s="45">
        <f t="shared" si="9"/>
        <v>0</v>
      </c>
      <c r="Z40" s="45"/>
      <c r="AA40" s="48"/>
      <c r="AB40" s="72" t="s">
        <v>81</v>
      </c>
      <c r="AC40" s="58" t="e">
        <f>AVERAGEIF($Q$3:$Q$37,3,$AC$3:$AC$37)</f>
        <v>#DIV/0!</v>
      </c>
    </row>
    <row r="41" spans="1:29" ht="16.5" customHeight="1">
      <c r="A41" s="91"/>
      <c r="B41" s="45" t="s">
        <v>62</v>
      </c>
      <c r="C41" s="45">
        <f>$R$43</f>
        <v>0</v>
      </c>
      <c r="D41" s="45">
        <f>$S$43</f>
        <v>0</v>
      </c>
      <c r="E41" s="45">
        <f>$T$43</f>
        <v>0</v>
      </c>
      <c r="F41" s="45">
        <f>$U$43</f>
        <v>0</v>
      </c>
      <c r="G41" s="45">
        <f>$V$43</f>
        <v>0</v>
      </c>
      <c r="H41" s="45">
        <f>$W$43</f>
        <v>0</v>
      </c>
      <c r="I41" s="45">
        <f>$X$43</f>
        <v>0</v>
      </c>
      <c r="J41" s="96">
        <f>$Y$43</f>
        <v>0</v>
      </c>
      <c r="K41" s="45"/>
      <c r="L41" s="45"/>
      <c r="M41" s="92"/>
      <c r="O41" s="71"/>
      <c r="P41" s="45"/>
      <c r="Q41" s="83" t="s">
        <v>82</v>
      </c>
      <c r="R41" s="45">
        <f t="shared" ref="R41:Y41" si="10">COUNTIF(R$3:R$37,"&gt;=60")-COUNTIF(R$3:R$37,"&gt;=70")</f>
        <v>0</v>
      </c>
      <c r="S41" s="45">
        <f t="shared" si="10"/>
        <v>0</v>
      </c>
      <c r="T41" s="45">
        <f t="shared" si="10"/>
        <v>0</v>
      </c>
      <c r="U41" s="45">
        <f t="shared" si="10"/>
        <v>0</v>
      </c>
      <c r="V41" s="45">
        <f t="shared" si="10"/>
        <v>0</v>
      </c>
      <c r="W41" s="45">
        <f t="shared" si="10"/>
        <v>0</v>
      </c>
      <c r="X41" s="45">
        <f t="shared" si="10"/>
        <v>0</v>
      </c>
      <c r="Y41" s="45">
        <f t="shared" si="10"/>
        <v>0</v>
      </c>
      <c r="Z41" s="45"/>
      <c r="AA41" s="48"/>
      <c r="AB41" s="72" t="s">
        <v>83</v>
      </c>
      <c r="AC41" s="58" t="e">
        <f>AVERAGEIF($Q$3:$Q$37,4,$AC$3:$AC$37)</f>
        <v>#DIV/0!</v>
      </c>
    </row>
    <row r="42" spans="1:29" ht="16.5" customHeight="1">
      <c r="A42" s="91"/>
      <c r="B42" s="45" t="s">
        <v>63</v>
      </c>
      <c r="C42" s="45" t="e">
        <f>$R$44</f>
        <v>#DIV/0!</v>
      </c>
      <c r="D42" s="45" t="e">
        <f>$S$44</f>
        <v>#DIV/0!</v>
      </c>
      <c r="E42" s="45" t="e">
        <f>$T$44</f>
        <v>#DIV/0!</v>
      </c>
      <c r="F42" s="45" t="e">
        <f>$U$44</f>
        <v>#DIV/0!</v>
      </c>
      <c r="G42" s="45" t="e">
        <f>$V$44</f>
        <v>#DIV/0!</v>
      </c>
      <c r="H42" s="45" t="e">
        <f>$W$44</f>
        <v>#DIV/0!</v>
      </c>
      <c r="I42" s="94" t="e">
        <f>$X$44</f>
        <v>#DIV/0!</v>
      </c>
      <c r="J42" s="96" t="s">
        <v>97</v>
      </c>
      <c r="K42" s="129"/>
      <c r="L42" s="129"/>
      <c r="M42" s="130"/>
      <c r="O42" s="71"/>
      <c r="P42" s="45"/>
      <c r="Q42" s="83" t="s">
        <v>103</v>
      </c>
      <c r="R42" s="45">
        <f t="shared" ref="R42:Y42" si="11">COUNTIF(R$3:R$37,"&lt;60")</f>
        <v>0</v>
      </c>
      <c r="S42" s="45">
        <f t="shared" si="11"/>
        <v>0</v>
      </c>
      <c r="T42" s="45">
        <f t="shared" si="11"/>
        <v>0</v>
      </c>
      <c r="U42" s="45">
        <f t="shared" si="11"/>
        <v>0</v>
      </c>
      <c r="V42" s="45">
        <f t="shared" si="11"/>
        <v>0</v>
      </c>
      <c r="W42" s="45">
        <f t="shared" si="11"/>
        <v>0</v>
      </c>
      <c r="X42" s="45">
        <f t="shared" si="11"/>
        <v>0</v>
      </c>
      <c r="Y42" s="45">
        <f t="shared" si="11"/>
        <v>0</v>
      </c>
      <c r="Z42" s="45"/>
      <c r="AA42" s="48"/>
      <c r="AB42" s="72" t="s">
        <v>84</v>
      </c>
      <c r="AC42" s="58" t="e">
        <f>AVERAGEIF($Q$3:$Q$37,5,$AC$3:$AC$37)</f>
        <v>#DIV/0!</v>
      </c>
    </row>
    <row r="43" spans="1:29" ht="16.5" customHeight="1" thickBot="1">
      <c r="A43" s="93"/>
      <c r="B43" s="73" t="s">
        <v>64</v>
      </c>
      <c r="C43" s="73" t="e">
        <f>$R$45</f>
        <v>#DIV/0!</v>
      </c>
      <c r="D43" s="73" t="e">
        <f>$S$45</f>
        <v>#DIV/0!</v>
      </c>
      <c r="E43" s="73" t="e">
        <f>$T$45</f>
        <v>#DIV/0!</v>
      </c>
      <c r="F43" s="73" t="e">
        <f>$U$45</f>
        <v>#DIV/0!</v>
      </c>
      <c r="G43" s="73" t="e">
        <f>$V$45</f>
        <v>#DIV/0!</v>
      </c>
      <c r="H43" s="73" t="e">
        <f>$W$45</f>
        <v>#DIV/0!</v>
      </c>
      <c r="I43" s="95" t="e">
        <f>$X$45</f>
        <v>#DIV/0!</v>
      </c>
      <c r="J43" s="97" t="s">
        <v>98</v>
      </c>
      <c r="K43" s="131"/>
      <c r="L43" s="131"/>
      <c r="M43" s="132"/>
      <c r="O43" s="61"/>
      <c r="P43" s="73"/>
      <c r="Q43" s="84" t="s">
        <v>85</v>
      </c>
      <c r="R43" s="73">
        <f t="shared" ref="R43:Y43" si="12">SUM(R38:R42)</f>
        <v>0</v>
      </c>
      <c r="S43" s="73">
        <f t="shared" si="12"/>
        <v>0</v>
      </c>
      <c r="T43" s="73">
        <f t="shared" si="12"/>
        <v>0</v>
      </c>
      <c r="U43" s="73">
        <f t="shared" si="12"/>
        <v>0</v>
      </c>
      <c r="V43" s="73">
        <f t="shared" si="12"/>
        <v>0</v>
      </c>
      <c r="W43" s="73">
        <f t="shared" si="12"/>
        <v>0</v>
      </c>
      <c r="X43" s="73">
        <f t="shared" si="12"/>
        <v>0</v>
      </c>
      <c r="Y43" s="73">
        <f t="shared" si="12"/>
        <v>0</v>
      </c>
      <c r="Z43" s="73"/>
      <c r="AA43" s="74"/>
      <c r="AB43" s="75" t="s">
        <v>86</v>
      </c>
      <c r="AC43" s="59" t="e">
        <f>AVERAGEIF($Q$3:$Q$37,6,$AC$3:$AC$37)</f>
        <v>#DIV/0!</v>
      </c>
    </row>
    <row r="44" spans="1:29" ht="16.5" customHeight="1">
      <c r="A44" s="41"/>
      <c r="C44" s="41"/>
      <c r="D44" s="41"/>
      <c r="E44" s="41"/>
      <c r="F44" s="41"/>
      <c r="G44" s="41"/>
      <c r="H44" s="41"/>
      <c r="I44" s="41"/>
      <c r="K44" s="41"/>
      <c r="L44" s="41"/>
      <c r="M44" s="42"/>
      <c r="O44" s="60"/>
      <c r="P44" s="76"/>
      <c r="Q44" s="76" t="s">
        <v>87</v>
      </c>
      <c r="R44" s="76" t="e">
        <f t="shared" ref="R44:Y44" si="13">AVERAGE(R3:R37)</f>
        <v>#DIV/0!</v>
      </c>
      <c r="S44" s="76" t="e">
        <f t="shared" si="13"/>
        <v>#DIV/0!</v>
      </c>
      <c r="T44" s="76" t="e">
        <f t="shared" si="13"/>
        <v>#DIV/0!</v>
      </c>
      <c r="U44" s="76" t="e">
        <f t="shared" si="13"/>
        <v>#DIV/0!</v>
      </c>
      <c r="V44" s="76" t="e">
        <f t="shared" si="13"/>
        <v>#DIV/0!</v>
      </c>
      <c r="W44" s="76" t="e">
        <f t="shared" si="13"/>
        <v>#DIV/0!</v>
      </c>
      <c r="X44" s="76" t="e">
        <f t="shared" si="13"/>
        <v>#DIV/0!</v>
      </c>
      <c r="Y44" s="85" t="e">
        <f t="shared" si="13"/>
        <v>#DIV/0!</v>
      </c>
      <c r="Z44" s="76"/>
      <c r="AA44" s="77"/>
      <c r="AB44" s="78"/>
      <c r="AC44" s="79"/>
    </row>
    <row r="45" spans="1:29" ht="16.5" customHeight="1" thickBot="1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9"/>
      <c r="O45" s="61"/>
      <c r="P45" s="73"/>
      <c r="Q45" s="73" t="s">
        <v>88</v>
      </c>
      <c r="R45" s="73" t="e">
        <f t="shared" ref="R45:Y45" si="14">STDEV(R3:R37)</f>
        <v>#DIV/0!</v>
      </c>
      <c r="S45" s="73" t="e">
        <f t="shared" si="14"/>
        <v>#DIV/0!</v>
      </c>
      <c r="T45" s="73" t="e">
        <f t="shared" si="14"/>
        <v>#DIV/0!</v>
      </c>
      <c r="U45" s="73" t="e">
        <f t="shared" si="14"/>
        <v>#DIV/0!</v>
      </c>
      <c r="V45" s="73" t="e">
        <f t="shared" si="14"/>
        <v>#DIV/0!</v>
      </c>
      <c r="W45" s="73" t="e">
        <f t="shared" si="14"/>
        <v>#DIV/0!</v>
      </c>
      <c r="X45" s="73" t="e">
        <f t="shared" si="14"/>
        <v>#DIV/0!</v>
      </c>
      <c r="Y45" s="86" t="e">
        <f t="shared" si="14"/>
        <v>#DIV/0!</v>
      </c>
      <c r="Z45" s="73"/>
      <c r="AA45" s="80"/>
      <c r="AB45" s="81"/>
      <c r="AC45" s="59"/>
    </row>
    <row r="46" spans="1:29" ht="16.5" customHeight="1">
      <c r="A46" s="133" t="str">
        <f>$A$1</f>
        <v>嘉義縣立嘉新國民中學○○下學期期末考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</row>
    <row r="47" spans="1:29" ht="16.5" customHeight="1" thickBo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/>
    </row>
    <row r="48" spans="1:29" ht="16.5" customHeight="1">
      <c r="A48" s="43" t="s">
        <v>0</v>
      </c>
      <c r="B48" s="62" t="s">
        <v>1</v>
      </c>
      <c r="C48" s="62" t="s">
        <v>90</v>
      </c>
      <c r="D48" s="62" t="s">
        <v>91</v>
      </c>
      <c r="E48" s="62" t="s">
        <v>92</v>
      </c>
      <c r="F48" s="62" t="s">
        <v>93</v>
      </c>
      <c r="G48" s="62" t="s">
        <v>94</v>
      </c>
      <c r="H48" s="62" t="s">
        <v>95</v>
      </c>
      <c r="I48" s="62" t="s">
        <v>96</v>
      </c>
      <c r="J48" s="62" t="s">
        <v>72</v>
      </c>
      <c r="K48" s="62" t="s">
        <v>89</v>
      </c>
      <c r="L48" s="62" t="s">
        <v>74</v>
      </c>
      <c r="M48" s="64" t="s">
        <v>73</v>
      </c>
    </row>
    <row r="49" spans="1:13" ht="16.5" customHeight="1">
      <c r="A49" s="91" t="str">
        <f>O6</f>
        <v>04</v>
      </c>
      <c r="B49" s="45">
        <f>P6</f>
        <v>0</v>
      </c>
      <c r="C49" s="46">
        <f>R6</f>
        <v>0</v>
      </c>
      <c r="D49" s="46">
        <f t="shared" ref="D49:M49" si="15">S6</f>
        <v>0</v>
      </c>
      <c r="E49" s="46">
        <f t="shared" si="15"/>
        <v>0</v>
      </c>
      <c r="F49" s="46">
        <f t="shared" si="15"/>
        <v>0</v>
      </c>
      <c r="G49" s="46">
        <f t="shared" si="15"/>
        <v>0</v>
      </c>
      <c r="H49" s="46">
        <f t="shared" si="15"/>
        <v>0</v>
      </c>
      <c r="I49" s="46">
        <f t="shared" si="15"/>
        <v>0</v>
      </c>
      <c r="J49" s="125" t="e">
        <f t="shared" si="15"/>
        <v>#DIV/0!</v>
      </c>
      <c r="K49" s="47">
        <f t="shared" si="15"/>
        <v>0</v>
      </c>
      <c r="L49" s="90">
        <f t="shared" si="15"/>
        <v>1</v>
      </c>
      <c r="M49" s="58">
        <f t="shared" si="15"/>
        <v>0</v>
      </c>
    </row>
    <row r="50" spans="1:13" ht="16.5" customHeight="1">
      <c r="A50" s="91"/>
      <c r="B50" s="45"/>
      <c r="C50" s="45"/>
      <c r="D50" s="45"/>
      <c r="E50" s="45"/>
      <c r="F50" s="45"/>
      <c r="G50" s="45"/>
      <c r="H50" s="45"/>
      <c r="I50" s="45"/>
      <c r="J50" s="52"/>
      <c r="K50" s="45"/>
      <c r="L50" s="45"/>
      <c r="M50" s="92"/>
    </row>
    <row r="51" spans="1:13" ht="16.5" customHeight="1">
      <c r="A51" s="91"/>
      <c r="B51" s="45" t="s">
        <v>58</v>
      </c>
      <c r="C51" s="45">
        <f>$R$38</f>
        <v>0</v>
      </c>
      <c r="D51" s="45">
        <f>$S$38</f>
        <v>0</v>
      </c>
      <c r="E51" s="45">
        <f>$T$38</f>
        <v>0</v>
      </c>
      <c r="F51" s="45">
        <f>$U$38</f>
        <v>0</v>
      </c>
      <c r="G51" s="45">
        <f>$V$38</f>
        <v>0</v>
      </c>
      <c r="H51" s="45">
        <f>$W$38</f>
        <v>0</v>
      </c>
      <c r="I51" s="45">
        <f>$X$38</f>
        <v>0</v>
      </c>
      <c r="J51" s="52">
        <f>$Y$38</f>
        <v>0</v>
      </c>
      <c r="K51" s="45"/>
      <c r="L51" s="45"/>
      <c r="M51" s="92"/>
    </row>
    <row r="52" spans="1:13" ht="16.5" customHeight="1">
      <c r="A52" s="91"/>
      <c r="B52" s="45" t="s">
        <v>59</v>
      </c>
      <c r="C52" s="45">
        <f>$R$39</f>
        <v>0</v>
      </c>
      <c r="D52" s="45">
        <f>$S$39</f>
        <v>0</v>
      </c>
      <c r="E52" s="45">
        <f>$T$39</f>
        <v>0</v>
      </c>
      <c r="F52" s="45">
        <f>$U$39</f>
        <v>0</v>
      </c>
      <c r="G52" s="45">
        <f>$V$39</f>
        <v>0</v>
      </c>
      <c r="H52" s="45">
        <f>$W$39</f>
        <v>0</v>
      </c>
      <c r="I52" s="45">
        <f>$X$39</f>
        <v>0</v>
      </c>
      <c r="J52" s="52">
        <f>$Y$39</f>
        <v>0</v>
      </c>
      <c r="K52" s="45"/>
      <c r="L52" s="45"/>
      <c r="M52" s="92"/>
    </row>
    <row r="53" spans="1:13" ht="16.5" customHeight="1">
      <c r="A53" s="91"/>
      <c r="B53" s="45" t="s">
        <v>60</v>
      </c>
      <c r="C53" s="45">
        <f>$R$40</f>
        <v>0</v>
      </c>
      <c r="D53" s="45">
        <f>$S$40</f>
        <v>0</v>
      </c>
      <c r="E53" s="45">
        <f>$T$40</f>
        <v>0</v>
      </c>
      <c r="F53" s="45">
        <f>$U$40</f>
        <v>0</v>
      </c>
      <c r="G53" s="45">
        <f>$V$40</f>
        <v>0</v>
      </c>
      <c r="H53" s="45">
        <f>$W$40</f>
        <v>0</v>
      </c>
      <c r="I53" s="45">
        <f>$X$40</f>
        <v>0</v>
      </c>
      <c r="J53" s="52">
        <f>$Y$40</f>
        <v>0</v>
      </c>
      <c r="K53" s="45"/>
      <c r="L53" s="45"/>
      <c r="M53" s="92"/>
    </row>
    <row r="54" spans="1:13" ht="16.5" customHeight="1">
      <c r="A54" s="91"/>
      <c r="B54" s="45" t="s">
        <v>61</v>
      </c>
      <c r="C54" s="45">
        <f>$R$41</f>
        <v>0</v>
      </c>
      <c r="D54" s="45">
        <f>$S$41</f>
        <v>0</v>
      </c>
      <c r="E54" s="45">
        <f>$T$41</f>
        <v>0</v>
      </c>
      <c r="F54" s="45">
        <f>$U$41</f>
        <v>0</v>
      </c>
      <c r="G54" s="45">
        <f>$V$41</f>
        <v>0</v>
      </c>
      <c r="H54" s="45">
        <f>$W$41</f>
        <v>0</v>
      </c>
      <c r="I54" s="45">
        <f>$X$41</f>
        <v>0</v>
      </c>
      <c r="J54" s="52">
        <f>$Y$41</f>
        <v>0</v>
      </c>
      <c r="K54" s="45"/>
      <c r="L54" s="45"/>
      <c r="M54" s="92"/>
    </row>
    <row r="55" spans="1:13" ht="16.5" customHeight="1">
      <c r="A55" s="91"/>
      <c r="B55" s="45" t="s">
        <v>103</v>
      </c>
      <c r="C55" s="45">
        <f>$R$42</f>
        <v>0</v>
      </c>
      <c r="D55" s="45">
        <f>$S$42</f>
        <v>0</v>
      </c>
      <c r="E55" s="45">
        <f>$T$42</f>
        <v>0</v>
      </c>
      <c r="F55" s="45">
        <f>$U$42</f>
        <v>0</v>
      </c>
      <c r="G55" s="45">
        <f>$V$42</f>
        <v>0</v>
      </c>
      <c r="H55" s="45">
        <f>$W$42</f>
        <v>0</v>
      </c>
      <c r="I55" s="45">
        <f>$X$42</f>
        <v>0</v>
      </c>
      <c r="J55" s="52">
        <f>$Y$42</f>
        <v>0</v>
      </c>
      <c r="K55" s="45"/>
      <c r="L55" s="45"/>
      <c r="M55" s="92"/>
    </row>
    <row r="56" spans="1:13" ht="16.5" customHeight="1">
      <c r="A56" s="91"/>
      <c r="B56" s="45" t="s">
        <v>62</v>
      </c>
      <c r="C56" s="45">
        <f>$R$43</f>
        <v>0</v>
      </c>
      <c r="D56" s="45">
        <f>$S$43</f>
        <v>0</v>
      </c>
      <c r="E56" s="45">
        <f>$T$43</f>
        <v>0</v>
      </c>
      <c r="F56" s="45">
        <f>$U$43</f>
        <v>0</v>
      </c>
      <c r="G56" s="45">
        <f>$V$43</f>
        <v>0</v>
      </c>
      <c r="H56" s="45">
        <f>$W$43</f>
        <v>0</v>
      </c>
      <c r="I56" s="45">
        <f>$X$43</f>
        <v>0</v>
      </c>
      <c r="J56" s="96">
        <f>$Y$43</f>
        <v>0</v>
      </c>
      <c r="K56" s="45"/>
      <c r="L56" s="45"/>
      <c r="M56" s="92"/>
    </row>
    <row r="57" spans="1:13" ht="16.5" customHeight="1">
      <c r="A57" s="91"/>
      <c r="B57" s="45" t="s">
        <v>63</v>
      </c>
      <c r="C57" s="45" t="e">
        <f>$R$44</f>
        <v>#DIV/0!</v>
      </c>
      <c r="D57" s="45" t="e">
        <f>$S$44</f>
        <v>#DIV/0!</v>
      </c>
      <c r="E57" s="45" t="e">
        <f>$T$44</f>
        <v>#DIV/0!</v>
      </c>
      <c r="F57" s="45" t="e">
        <f>$U$44</f>
        <v>#DIV/0!</v>
      </c>
      <c r="G57" s="45" t="e">
        <f>$V$44</f>
        <v>#DIV/0!</v>
      </c>
      <c r="H57" s="45" t="e">
        <f>$W$44</f>
        <v>#DIV/0!</v>
      </c>
      <c r="I57" s="94" t="e">
        <f>$X$44</f>
        <v>#DIV/0!</v>
      </c>
      <c r="J57" s="96" t="s">
        <v>97</v>
      </c>
      <c r="K57" s="129"/>
      <c r="L57" s="129"/>
      <c r="M57" s="130"/>
    </row>
    <row r="58" spans="1:13" ht="16.5" customHeight="1" thickBot="1">
      <c r="A58" s="93"/>
      <c r="B58" s="73" t="s">
        <v>64</v>
      </c>
      <c r="C58" s="73" t="e">
        <f>$R$45</f>
        <v>#DIV/0!</v>
      </c>
      <c r="D58" s="73" t="e">
        <f>$S$45</f>
        <v>#DIV/0!</v>
      </c>
      <c r="E58" s="73" t="e">
        <f>$T$45</f>
        <v>#DIV/0!</v>
      </c>
      <c r="F58" s="73" t="e">
        <f>$U$45</f>
        <v>#DIV/0!</v>
      </c>
      <c r="G58" s="73" t="e">
        <f>$V$45</f>
        <v>#DIV/0!</v>
      </c>
      <c r="H58" s="73" t="e">
        <f>$W$45</f>
        <v>#DIV/0!</v>
      </c>
      <c r="I58" s="95" t="e">
        <f>$X$45</f>
        <v>#DIV/0!</v>
      </c>
      <c r="J58" s="97" t="s">
        <v>98</v>
      </c>
      <c r="K58" s="131"/>
      <c r="L58" s="131"/>
      <c r="M58" s="132"/>
    </row>
    <row r="59" spans="1:13" ht="16.5" customHeight="1">
      <c r="A59" s="41"/>
      <c r="C59" s="41"/>
      <c r="D59" s="41"/>
      <c r="E59" s="41"/>
      <c r="F59" s="41"/>
      <c r="G59" s="41"/>
      <c r="H59" s="41"/>
      <c r="I59" s="41"/>
      <c r="K59" s="41"/>
      <c r="L59" s="41"/>
      <c r="M59" s="42"/>
    </row>
    <row r="60" spans="1:13" ht="16.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9"/>
    </row>
    <row r="61" spans="1:13" ht="16.5" customHeight="1">
      <c r="A61" s="133" t="str">
        <f>$A$1</f>
        <v>嘉義縣立嘉新國民中學○○下學期期末考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</row>
    <row r="62" spans="1:13" ht="16.5" customHeight="1" thickBo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2"/>
    </row>
    <row r="63" spans="1:13" ht="16.5" customHeight="1">
      <c r="A63" s="43" t="s">
        <v>0</v>
      </c>
      <c r="B63" s="62" t="s">
        <v>1</v>
      </c>
      <c r="C63" s="62" t="s">
        <v>90</v>
      </c>
      <c r="D63" s="62" t="s">
        <v>91</v>
      </c>
      <c r="E63" s="62" t="s">
        <v>92</v>
      </c>
      <c r="F63" s="62" t="s">
        <v>93</v>
      </c>
      <c r="G63" s="62" t="s">
        <v>94</v>
      </c>
      <c r="H63" s="62" t="s">
        <v>95</v>
      </c>
      <c r="I63" s="62" t="s">
        <v>96</v>
      </c>
      <c r="J63" s="62" t="s">
        <v>72</v>
      </c>
      <c r="K63" s="62" t="s">
        <v>89</v>
      </c>
      <c r="L63" s="62" t="s">
        <v>74</v>
      </c>
      <c r="M63" s="64" t="s">
        <v>73</v>
      </c>
    </row>
    <row r="64" spans="1:13" ht="16.5" customHeight="1">
      <c r="A64" s="91" t="str">
        <f>O7</f>
        <v>05</v>
      </c>
      <c r="B64" s="45">
        <f>P7</f>
        <v>0</v>
      </c>
      <c r="C64" s="46">
        <f>R7</f>
        <v>0</v>
      </c>
      <c r="D64" s="46">
        <f t="shared" ref="D64:M64" si="16">S7</f>
        <v>0</v>
      </c>
      <c r="E64" s="46">
        <f t="shared" si="16"/>
        <v>0</v>
      </c>
      <c r="F64" s="46">
        <f t="shared" si="16"/>
        <v>0</v>
      </c>
      <c r="G64" s="46">
        <f t="shared" si="16"/>
        <v>0</v>
      </c>
      <c r="H64" s="46">
        <f t="shared" si="16"/>
        <v>0</v>
      </c>
      <c r="I64" s="46">
        <f t="shared" si="16"/>
        <v>0</v>
      </c>
      <c r="J64" s="125" t="e">
        <f t="shared" si="16"/>
        <v>#DIV/0!</v>
      </c>
      <c r="K64" s="47">
        <f t="shared" si="16"/>
        <v>0</v>
      </c>
      <c r="L64" s="90">
        <f t="shared" si="16"/>
        <v>1</v>
      </c>
      <c r="M64" s="58">
        <f t="shared" si="16"/>
        <v>0</v>
      </c>
    </row>
    <row r="65" spans="1:13" ht="16.5" customHeight="1">
      <c r="A65" s="91"/>
      <c r="B65" s="45"/>
      <c r="C65" s="45"/>
      <c r="D65" s="45"/>
      <c r="E65" s="45"/>
      <c r="F65" s="45"/>
      <c r="G65" s="45"/>
      <c r="H65" s="45"/>
      <c r="I65" s="45"/>
      <c r="J65" s="52"/>
      <c r="K65" s="45"/>
      <c r="L65" s="45"/>
      <c r="M65" s="92"/>
    </row>
    <row r="66" spans="1:13" ht="16.5" customHeight="1">
      <c r="A66" s="91"/>
      <c r="B66" s="45" t="s">
        <v>58</v>
      </c>
      <c r="C66" s="45">
        <f>$R$38</f>
        <v>0</v>
      </c>
      <c r="D66" s="45">
        <f>$S$38</f>
        <v>0</v>
      </c>
      <c r="E66" s="45">
        <f>$T$38</f>
        <v>0</v>
      </c>
      <c r="F66" s="45">
        <f>$U$38</f>
        <v>0</v>
      </c>
      <c r="G66" s="45">
        <f>$V$38</f>
        <v>0</v>
      </c>
      <c r="H66" s="45">
        <f>$W$38</f>
        <v>0</v>
      </c>
      <c r="I66" s="45">
        <f>$X$38</f>
        <v>0</v>
      </c>
      <c r="J66" s="52">
        <f>$Y$38</f>
        <v>0</v>
      </c>
      <c r="K66" s="45"/>
      <c r="L66" s="45"/>
      <c r="M66" s="92"/>
    </row>
    <row r="67" spans="1:13" ht="16.5" customHeight="1">
      <c r="A67" s="91"/>
      <c r="B67" s="45" t="s">
        <v>59</v>
      </c>
      <c r="C67" s="45">
        <f>$R$39</f>
        <v>0</v>
      </c>
      <c r="D67" s="45">
        <f>$S$39</f>
        <v>0</v>
      </c>
      <c r="E67" s="45">
        <f>$T$39</f>
        <v>0</v>
      </c>
      <c r="F67" s="45">
        <f>$U$39</f>
        <v>0</v>
      </c>
      <c r="G67" s="45">
        <f>$V$39</f>
        <v>0</v>
      </c>
      <c r="H67" s="45">
        <f>$W$39</f>
        <v>0</v>
      </c>
      <c r="I67" s="45">
        <f>$X$39</f>
        <v>0</v>
      </c>
      <c r="J67" s="52">
        <f>$Y$39</f>
        <v>0</v>
      </c>
      <c r="K67" s="45"/>
      <c r="L67" s="45"/>
      <c r="M67" s="92"/>
    </row>
    <row r="68" spans="1:13" ht="16.5" customHeight="1">
      <c r="A68" s="91"/>
      <c r="B68" s="45" t="s">
        <v>60</v>
      </c>
      <c r="C68" s="45">
        <f>$R$40</f>
        <v>0</v>
      </c>
      <c r="D68" s="45">
        <f>$S$40</f>
        <v>0</v>
      </c>
      <c r="E68" s="45">
        <f>$T$40</f>
        <v>0</v>
      </c>
      <c r="F68" s="45">
        <f>$U$40</f>
        <v>0</v>
      </c>
      <c r="G68" s="45">
        <f>$V$40</f>
        <v>0</v>
      </c>
      <c r="H68" s="45">
        <f>$W$40</f>
        <v>0</v>
      </c>
      <c r="I68" s="45">
        <f>$X$40</f>
        <v>0</v>
      </c>
      <c r="J68" s="52">
        <f>$Y$40</f>
        <v>0</v>
      </c>
      <c r="K68" s="45"/>
      <c r="L68" s="45"/>
      <c r="M68" s="92"/>
    </row>
    <row r="69" spans="1:13" ht="16.5" customHeight="1">
      <c r="A69" s="91"/>
      <c r="B69" s="45" t="s">
        <v>61</v>
      </c>
      <c r="C69" s="45">
        <f>$R$41</f>
        <v>0</v>
      </c>
      <c r="D69" s="45">
        <f>$S$41</f>
        <v>0</v>
      </c>
      <c r="E69" s="45">
        <f>$T$41</f>
        <v>0</v>
      </c>
      <c r="F69" s="45">
        <f>$U$41</f>
        <v>0</v>
      </c>
      <c r="G69" s="45">
        <f>$V$41</f>
        <v>0</v>
      </c>
      <c r="H69" s="45">
        <f>$W$41</f>
        <v>0</v>
      </c>
      <c r="I69" s="45">
        <f>$X$41</f>
        <v>0</v>
      </c>
      <c r="J69" s="52">
        <f>$Y$41</f>
        <v>0</v>
      </c>
      <c r="K69" s="45"/>
      <c r="L69" s="45"/>
      <c r="M69" s="92"/>
    </row>
    <row r="70" spans="1:13" ht="16.5" customHeight="1">
      <c r="A70" s="91"/>
      <c r="B70" s="45" t="s">
        <v>103</v>
      </c>
      <c r="C70" s="45">
        <f>$R$42</f>
        <v>0</v>
      </c>
      <c r="D70" s="45">
        <f>$S$42</f>
        <v>0</v>
      </c>
      <c r="E70" s="45">
        <f>$T$42</f>
        <v>0</v>
      </c>
      <c r="F70" s="45">
        <f>$U$42</f>
        <v>0</v>
      </c>
      <c r="G70" s="45">
        <f>$V$42</f>
        <v>0</v>
      </c>
      <c r="H70" s="45">
        <f>$W$42</f>
        <v>0</v>
      </c>
      <c r="I70" s="45">
        <f>$X$42</f>
        <v>0</v>
      </c>
      <c r="J70" s="52">
        <f>$Y$42</f>
        <v>0</v>
      </c>
      <c r="K70" s="45"/>
      <c r="L70" s="45"/>
      <c r="M70" s="92"/>
    </row>
    <row r="71" spans="1:13" ht="16.5" customHeight="1">
      <c r="A71" s="91"/>
      <c r="B71" s="45" t="s">
        <v>62</v>
      </c>
      <c r="C71" s="45">
        <f>$R$43</f>
        <v>0</v>
      </c>
      <c r="D71" s="45">
        <f>$S$43</f>
        <v>0</v>
      </c>
      <c r="E71" s="45">
        <f>$T$43</f>
        <v>0</v>
      </c>
      <c r="F71" s="45">
        <f>$U$43</f>
        <v>0</v>
      </c>
      <c r="G71" s="45">
        <f>$V$43</f>
        <v>0</v>
      </c>
      <c r="H71" s="45">
        <f>$W$43</f>
        <v>0</v>
      </c>
      <c r="I71" s="45">
        <f>$X$43</f>
        <v>0</v>
      </c>
      <c r="J71" s="96">
        <f>$Y$43</f>
        <v>0</v>
      </c>
      <c r="K71" s="45"/>
      <c r="L71" s="45"/>
      <c r="M71" s="92"/>
    </row>
    <row r="72" spans="1:13" ht="16.5" customHeight="1">
      <c r="A72" s="91"/>
      <c r="B72" s="45" t="s">
        <v>63</v>
      </c>
      <c r="C72" s="45" t="e">
        <f>$R$44</f>
        <v>#DIV/0!</v>
      </c>
      <c r="D72" s="45" t="e">
        <f>$S$44</f>
        <v>#DIV/0!</v>
      </c>
      <c r="E72" s="45" t="e">
        <f>$T$44</f>
        <v>#DIV/0!</v>
      </c>
      <c r="F72" s="45" t="e">
        <f>$U$44</f>
        <v>#DIV/0!</v>
      </c>
      <c r="G72" s="45" t="e">
        <f>$V$44</f>
        <v>#DIV/0!</v>
      </c>
      <c r="H72" s="45" t="e">
        <f>$W$44</f>
        <v>#DIV/0!</v>
      </c>
      <c r="I72" s="94" t="e">
        <f>$X$44</f>
        <v>#DIV/0!</v>
      </c>
      <c r="J72" s="96" t="s">
        <v>97</v>
      </c>
      <c r="K72" s="129"/>
      <c r="L72" s="129"/>
      <c r="M72" s="130"/>
    </row>
    <row r="73" spans="1:13" ht="16.5" customHeight="1" thickBot="1">
      <c r="A73" s="93"/>
      <c r="B73" s="73" t="s">
        <v>64</v>
      </c>
      <c r="C73" s="73" t="e">
        <f>$R$45</f>
        <v>#DIV/0!</v>
      </c>
      <c r="D73" s="73" t="e">
        <f>$S$45</f>
        <v>#DIV/0!</v>
      </c>
      <c r="E73" s="73" t="e">
        <f>$T$45</f>
        <v>#DIV/0!</v>
      </c>
      <c r="F73" s="73" t="e">
        <f>$U$45</f>
        <v>#DIV/0!</v>
      </c>
      <c r="G73" s="73" t="e">
        <f>$V$45</f>
        <v>#DIV/0!</v>
      </c>
      <c r="H73" s="73" t="e">
        <f>$W$45</f>
        <v>#DIV/0!</v>
      </c>
      <c r="I73" s="95" t="e">
        <f>$X$45</f>
        <v>#DIV/0!</v>
      </c>
      <c r="J73" s="97" t="s">
        <v>98</v>
      </c>
      <c r="K73" s="131"/>
      <c r="L73" s="131"/>
      <c r="M73" s="132"/>
    </row>
    <row r="74" spans="1:13" ht="16.5" customHeight="1">
      <c r="A74" s="41"/>
      <c r="C74" s="41"/>
      <c r="D74" s="41"/>
      <c r="E74" s="41"/>
      <c r="F74" s="41"/>
      <c r="G74" s="41"/>
      <c r="H74" s="41"/>
      <c r="I74" s="41"/>
      <c r="K74" s="41"/>
      <c r="L74" s="41"/>
      <c r="M74" s="42"/>
    </row>
    <row r="75" spans="1:13" ht="16.5" customHeight="1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9"/>
    </row>
    <row r="76" spans="1:13" ht="16.5" customHeight="1">
      <c r="A76" s="133" t="str">
        <f>$A$1</f>
        <v>嘉義縣立嘉新國民中學○○下學期期末考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</row>
    <row r="77" spans="1:13" ht="16.5" customHeight="1" thickBo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2"/>
    </row>
    <row r="78" spans="1:13" ht="16.5" customHeight="1">
      <c r="A78" s="43" t="s">
        <v>0</v>
      </c>
      <c r="B78" s="62" t="s">
        <v>1</v>
      </c>
      <c r="C78" s="62" t="s">
        <v>90</v>
      </c>
      <c r="D78" s="62" t="s">
        <v>91</v>
      </c>
      <c r="E78" s="62" t="s">
        <v>92</v>
      </c>
      <c r="F78" s="62" t="s">
        <v>93</v>
      </c>
      <c r="G78" s="62" t="s">
        <v>94</v>
      </c>
      <c r="H78" s="62" t="s">
        <v>95</v>
      </c>
      <c r="I78" s="62" t="s">
        <v>96</v>
      </c>
      <c r="J78" s="62" t="s">
        <v>72</v>
      </c>
      <c r="K78" s="62" t="s">
        <v>89</v>
      </c>
      <c r="L78" s="62" t="s">
        <v>74</v>
      </c>
      <c r="M78" s="64" t="s">
        <v>73</v>
      </c>
    </row>
    <row r="79" spans="1:13" ht="16.5" customHeight="1">
      <c r="A79" s="91" t="str">
        <f>O8</f>
        <v>06</v>
      </c>
      <c r="B79" s="45">
        <f>P8</f>
        <v>0</v>
      </c>
      <c r="C79" s="46">
        <f>R8</f>
        <v>0</v>
      </c>
      <c r="D79" s="46">
        <f t="shared" ref="D79:M79" si="17">S8</f>
        <v>0</v>
      </c>
      <c r="E79" s="46">
        <f t="shared" si="17"/>
        <v>0</v>
      </c>
      <c r="F79" s="46">
        <f t="shared" si="17"/>
        <v>0</v>
      </c>
      <c r="G79" s="46">
        <f t="shared" si="17"/>
        <v>0</v>
      </c>
      <c r="H79" s="46">
        <f t="shared" si="17"/>
        <v>0</v>
      </c>
      <c r="I79" s="46">
        <f t="shared" si="17"/>
        <v>0</v>
      </c>
      <c r="J79" s="125" t="e">
        <f t="shared" si="17"/>
        <v>#DIV/0!</v>
      </c>
      <c r="K79" s="47">
        <f t="shared" si="17"/>
        <v>0</v>
      </c>
      <c r="L79" s="90">
        <f t="shared" si="17"/>
        <v>1</v>
      </c>
      <c r="M79" s="58">
        <f t="shared" si="17"/>
        <v>0</v>
      </c>
    </row>
    <row r="80" spans="1:13" ht="16.5" customHeight="1">
      <c r="A80" s="91"/>
      <c r="B80" s="45"/>
      <c r="C80" s="45"/>
      <c r="D80" s="45"/>
      <c r="E80" s="45"/>
      <c r="F80" s="45"/>
      <c r="G80" s="45"/>
      <c r="H80" s="45"/>
      <c r="I80" s="45"/>
      <c r="J80" s="52"/>
      <c r="K80" s="45"/>
      <c r="L80" s="45"/>
      <c r="M80" s="92"/>
    </row>
    <row r="81" spans="1:13" ht="16.5" customHeight="1">
      <c r="A81" s="91"/>
      <c r="B81" s="45" t="s">
        <v>58</v>
      </c>
      <c r="C81" s="45">
        <f>$R$38</f>
        <v>0</v>
      </c>
      <c r="D81" s="45">
        <f>$S$38</f>
        <v>0</v>
      </c>
      <c r="E81" s="45">
        <f>$T$38</f>
        <v>0</v>
      </c>
      <c r="F81" s="45">
        <f>$U$38</f>
        <v>0</v>
      </c>
      <c r="G81" s="45">
        <f>$V$38</f>
        <v>0</v>
      </c>
      <c r="H81" s="45">
        <f>$W$38</f>
        <v>0</v>
      </c>
      <c r="I81" s="45">
        <f>$X$38</f>
        <v>0</v>
      </c>
      <c r="J81" s="52">
        <f>$Y$38</f>
        <v>0</v>
      </c>
      <c r="K81" s="45"/>
      <c r="L81" s="45"/>
      <c r="M81" s="92"/>
    </row>
    <row r="82" spans="1:13" ht="16.5" customHeight="1">
      <c r="A82" s="91"/>
      <c r="B82" s="45" t="s">
        <v>59</v>
      </c>
      <c r="C82" s="45">
        <f>$R$39</f>
        <v>0</v>
      </c>
      <c r="D82" s="45">
        <f>$S$39</f>
        <v>0</v>
      </c>
      <c r="E82" s="45">
        <f>$T$39</f>
        <v>0</v>
      </c>
      <c r="F82" s="45">
        <f>$U$39</f>
        <v>0</v>
      </c>
      <c r="G82" s="45">
        <f>$V$39</f>
        <v>0</v>
      </c>
      <c r="H82" s="45">
        <f>$W$39</f>
        <v>0</v>
      </c>
      <c r="I82" s="45">
        <f>$X$39</f>
        <v>0</v>
      </c>
      <c r="J82" s="52">
        <f>$Y$39</f>
        <v>0</v>
      </c>
      <c r="K82" s="45"/>
      <c r="L82" s="45"/>
      <c r="M82" s="92"/>
    </row>
    <row r="83" spans="1:13" ht="16.5" customHeight="1">
      <c r="A83" s="91"/>
      <c r="B83" s="45" t="s">
        <v>60</v>
      </c>
      <c r="C83" s="45">
        <f>$R$40</f>
        <v>0</v>
      </c>
      <c r="D83" s="45">
        <f>$S$40</f>
        <v>0</v>
      </c>
      <c r="E83" s="45">
        <f>$T$40</f>
        <v>0</v>
      </c>
      <c r="F83" s="45">
        <f>$U$40</f>
        <v>0</v>
      </c>
      <c r="G83" s="45">
        <f>$V$40</f>
        <v>0</v>
      </c>
      <c r="H83" s="45">
        <f>$W$40</f>
        <v>0</v>
      </c>
      <c r="I83" s="45">
        <f>$X$40</f>
        <v>0</v>
      </c>
      <c r="J83" s="52">
        <f>$Y$40</f>
        <v>0</v>
      </c>
      <c r="K83" s="45"/>
      <c r="L83" s="45"/>
      <c r="M83" s="92"/>
    </row>
    <row r="84" spans="1:13" ht="16.5" customHeight="1">
      <c r="A84" s="91"/>
      <c r="B84" s="45" t="s">
        <v>61</v>
      </c>
      <c r="C84" s="45">
        <f>$R$41</f>
        <v>0</v>
      </c>
      <c r="D84" s="45">
        <f>$S$41</f>
        <v>0</v>
      </c>
      <c r="E84" s="45">
        <f>$T$41</f>
        <v>0</v>
      </c>
      <c r="F84" s="45">
        <f>$U$41</f>
        <v>0</v>
      </c>
      <c r="G84" s="45">
        <f>$V$41</f>
        <v>0</v>
      </c>
      <c r="H84" s="45">
        <f>$W$41</f>
        <v>0</v>
      </c>
      <c r="I84" s="45">
        <f>$X$41</f>
        <v>0</v>
      </c>
      <c r="J84" s="52">
        <f>$Y$41</f>
        <v>0</v>
      </c>
      <c r="K84" s="45"/>
      <c r="L84" s="45"/>
      <c r="M84" s="92"/>
    </row>
    <row r="85" spans="1:13" ht="16.5" customHeight="1">
      <c r="A85" s="91"/>
      <c r="B85" s="45" t="s">
        <v>103</v>
      </c>
      <c r="C85" s="45">
        <f>$R$42</f>
        <v>0</v>
      </c>
      <c r="D85" s="45">
        <f>$S$42</f>
        <v>0</v>
      </c>
      <c r="E85" s="45">
        <f>$T$42</f>
        <v>0</v>
      </c>
      <c r="F85" s="45">
        <f>$U$42</f>
        <v>0</v>
      </c>
      <c r="G85" s="45">
        <f>$V$42</f>
        <v>0</v>
      </c>
      <c r="H85" s="45">
        <f>$W$42</f>
        <v>0</v>
      </c>
      <c r="I85" s="45">
        <f>$X$42</f>
        <v>0</v>
      </c>
      <c r="J85" s="52">
        <f>$Y$42</f>
        <v>0</v>
      </c>
      <c r="K85" s="45"/>
      <c r="L85" s="45"/>
      <c r="M85" s="92"/>
    </row>
    <row r="86" spans="1:13" ht="16.5" customHeight="1">
      <c r="A86" s="91"/>
      <c r="B86" s="45" t="s">
        <v>62</v>
      </c>
      <c r="C86" s="45">
        <f>$R$43</f>
        <v>0</v>
      </c>
      <c r="D86" s="45">
        <f>$S$43</f>
        <v>0</v>
      </c>
      <c r="E86" s="45">
        <f>$T$43</f>
        <v>0</v>
      </c>
      <c r="F86" s="45">
        <f>$U$43</f>
        <v>0</v>
      </c>
      <c r="G86" s="45">
        <f>$V$43</f>
        <v>0</v>
      </c>
      <c r="H86" s="45">
        <f>$W$43</f>
        <v>0</v>
      </c>
      <c r="I86" s="45">
        <f>$X$43</f>
        <v>0</v>
      </c>
      <c r="J86" s="96">
        <f>$Y$43</f>
        <v>0</v>
      </c>
      <c r="K86" s="45"/>
      <c r="L86" s="45"/>
      <c r="M86" s="92"/>
    </row>
    <row r="87" spans="1:13" ht="16.5" customHeight="1">
      <c r="A87" s="91"/>
      <c r="B87" s="45" t="s">
        <v>63</v>
      </c>
      <c r="C87" s="45" t="e">
        <f>$R$44</f>
        <v>#DIV/0!</v>
      </c>
      <c r="D87" s="45" t="e">
        <f>$S$44</f>
        <v>#DIV/0!</v>
      </c>
      <c r="E87" s="45" t="e">
        <f>$T$44</f>
        <v>#DIV/0!</v>
      </c>
      <c r="F87" s="45" t="e">
        <f>$U$44</f>
        <v>#DIV/0!</v>
      </c>
      <c r="G87" s="45" t="e">
        <f>$V$44</f>
        <v>#DIV/0!</v>
      </c>
      <c r="H87" s="45" t="e">
        <f>$W$44</f>
        <v>#DIV/0!</v>
      </c>
      <c r="I87" s="94" t="e">
        <f>$X$44</f>
        <v>#DIV/0!</v>
      </c>
      <c r="J87" s="96" t="s">
        <v>97</v>
      </c>
      <c r="K87" s="129"/>
      <c r="L87" s="129"/>
      <c r="M87" s="130"/>
    </row>
    <row r="88" spans="1:13" ht="16.5" customHeight="1" thickBot="1">
      <c r="A88" s="93"/>
      <c r="B88" s="73" t="s">
        <v>64</v>
      </c>
      <c r="C88" s="73" t="e">
        <f>$R$45</f>
        <v>#DIV/0!</v>
      </c>
      <c r="D88" s="73" t="e">
        <f>$S$45</f>
        <v>#DIV/0!</v>
      </c>
      <c r="E88" s="73" t="e">
        <f>$T$45</f>
        <v>#DIV/0!</v>
      </c>
      <c r="F88" s="73" t="e">
        <f>$U$45</f>
        <v>#DIV/0!</v>
      </c>
      <c r="G88" s="73" t="e">
        <f>$V$45</f>
        <v>#DIV/0!</v>
      </c>
      <c r="H88" s="73" t="e">
        <f>$W$45</f>
        <v>#DIV/0!</v>
      </c>
      <c r="I88" s="95" t="e">
        <f>$X$45</f>
        <v>#DIV/0!</v>
      </c>
      <c r="J88" s="97" t="s">
        <v>98</v>
      </c>
      <c r="K88" s="131"/>
      <c r="L88" s="131"/>
      <c r="M88" s="132"/>
    </row>
    <row r="89" spans="1:13" ht="16.5" customHeight="1">
      <c r="A89" s="41"/>
      <c r="C89" s="41"/>
      <c r="D89" s="41"/>
      <c r="E89" s="41"/>
      <c r="F89" s="41"/>
      <c r="G89" s="41"/>
      <c r="H89" s="41"/>
      <c r="I89" s="41"/>
      <c r="K89" s="41"/>
      <c r="L89" s="41"/>
      <c r="M89" s="42"/>
    </row>
    <row r="90" spans="1:13" ht="16.5" customHeight="1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9"/>
    </row>
    <row r="91" spans="1:13" ht="16.5" customHeight="1">
      <c r="A91" s="133" t="str">
        <f>$A$1</f>
        <v>嘉義縣立嘉新國民中學○○下學期期末考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</row>
    <row r="92" spans="1:13" ht="16.5" customHeight="1" thickBo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2"/>
    </row>
    <row r="93" spans="1:13" ht="16.5" customHeight="1">
      <c r="A93" s="43" t="s">
        <v>0</v>
      </c>
      <c r="B93" s="62" t="s">
        <v>1</v>
      </c>
      <c r="C93" s="62" t="s">
        <v>90</v>
      </c>
      <c r="D93" s="62" t="s">
        <v>91</v>
      </c>
      <c r="E93" s="62" t="s">
        <v>92</v>
      </c>
      <c r="F93" s="62" t="s">
        <v>93</v>
      </c>
      <c r="G93" s="62" t="s">
        <v>94</v>
      </c>
      <c r="H93" s="62" t="s">
        <v>95</v>
      </c>
      <c r="I93" s="62" t="s">
        <v>96</v>
      </c>
      <c r="J93" s="62" t="s">
        <v>72</v>
      </c>
      <c r="K93" s="62" t="s">
        <v>89</v>
      </c>
      <c r="L93" s="62" t="s">
        <v>74</v>
      </c>
      <c r="M93" s="64" t="s">
        <v>73</v>
      </c>
    </row>
    <row r="94" spans="1:13" ht="16.5" customHeight="1">
      <c r="A94" s="91" t="str">
        <f>O9</f>
        <v>07</v>
      </c>
      <c r="B94" s="45">
        <f>P9</f>
        <v>0</v>
      </c>
      <c r="C94" s="46">
        <f>R9</f>
        <v>0</v>
      </c>
      <c r="D94" s="46">
        <f t="shared" ref="D94:M94" si="18">S9</f>
        <v>0</v>
      </c>
      <c r="E94" s="46">
        <f t="shared" si="18"/>
        <v>0</v>
      </c>
      <c r="F94" s="46">
        <f t="shared" si="18"/>
        <v>0</v>
      </c>
      <c r="G94" s="46">
        <f t="shared" si="18"/>
        <v>0</v>
      </c>
      <c r="H94" s="46">
        <f t="shared" si="18"/>
        <v>0</v>
      </c>
      <c r="I94" s="46">
        <f t="shared" si="18"/>
        <v>0</v>
      </c>
      <c r="J94" s="125" t="e">
        <f t="shared" si="18"/>
        <v>#DIV/0!</v>
      </c>
      <c r="K94" s="47">
        <f t="shared" si="18"/>
        <v>0</v>
      </c>
      <c r="L94" s="90">
        <f t="shared" si="18"/>
        <v>1</v>
      </c>
      <c r="M94" s="58">
        <f t="shared" si="18"/>
        <v>0</v>
      </c>
    </row>
    <row r="95" spans="1:13" ht="16.5" customHeight="1">
      <c r="A95" s="91"/>
      <c r="B95" s="45"/>
      <c r="C95" s="45"/>
      <c r="D95" s="45"/>
      <c r="E95" s="45"/>
      <c r="F95" s="45"/>
      <c r="G95" s="45"/>
      <c r="H95" s="45"/>
      <c r="I95" s="45"/>
      <c r="J95" s="52"/>
      <c r="K95" s="45"/>
      <c r="L95" s="45"/>
      <c r="M95" s="92"/>
    </row>
    <row r="96" spans="1:13" ht="16.5" customHeight="1">
      <c r="A96" s="91"/>
      <c r="B96" s="45" t="s">
        <v>58</v>
      </c>
      <c r="C96" s="45">
        <f>$R$38</f>
        <v>0</v>
      </c>
      <c r="D96" s="45">
        <f>$S$38</f>
        <v>0</v>
      </c>
      <c r="E96" s="45">
        <f>$T$38</f>
        <v>0</v>
      </c>
      <c r="F96" s="45">
        <f>$U$38</f>
        <v>0</v>
      </c>
      <c r="G96" s="45">
        <f>$V$38</f>
        <v>0</v>
      </c>
      <c r="H96" s="45">
        <f>$W$38</f>
        <v>0</v>
      </c>
      <c r="I96" s="45">
        <f>$X$38</f>
        <v>0</v>
      </c>
      <c r="J96" s="52">
        <f>$Y$38</f>
        <v>0</v>
      </c>
      <c r="K96" s="45"/>
      <c r="L96" s="45"/>
      <c r="M96" s="92"/>
    </row>
    <row r="97" spans="1:13" ht="16.5" customHeight="1">
      <c r="A97" s="91"/>
      <c r="B97" s="45" t="s">
        <v>59</v>
      </c>
      <c r="C97" s="45">
        <f>$R$39</f>
        <v>0</v>
      </c>
      <c r="D97" s="45">
        <f>$S$39</f>
        <v>0</v>
      </c>
      <c r="E97" s="45">
        <f>$T$39</f>
        <v>0</v>
      </c>
      <c r="F97" s="45">
        <f>$U$39</f>
        <v>0</v>
      </c>
      <c r="G97" s="45">
        <f>$V$39</f>
        <v>0</v>
      </c>
      <c r="H97" s="45">
        <f>$W$39</f>
        <v>0</v>
      </c>
      <c r="I97" s="45">
        <f>$X$39</f>
        <v>0</v>
      </c>
      <c r="J97" s="52">
        <f>$Y$39</f>
        <v>0</v>
      </c>
      <c r="K97" s="45"/>
      <c r="L97" s="45"/>
      <c r="M97" s="92"/>
    </row>
    <row r="98" spans="1:13" ht="16.5" customHeight="1">
      <c r="A98" s="91"/>
      <c r="B98" s="45" t="s">
        <v>60</v>
      </c>
      <c r="C98" s="45">
        <f>$R$40</f>
        <v>0</v>
      </c>
      <c r="D98" s="45">
        <f>$S$40</f>
        <v>0</v>
      </c>
      <c r="E98" s="45">
        <f>$T$40</f>
        <v>0</v>
      </c>
      <c r="F98" s="45">
        <f>$U$40</f>
        <v>0</v>
      </c>
      <c r="G98" s="45">
        <f>$V$40</f>
        <v>0</v>
      </c>
      <c r="H98" s="45">
        <f>$W$40</f>
        <v>0</v>
      </c>
      <c r="I98" s="45">
        <f>$X$40</f>
        <v>0</v>
      </c>
      <c r="J98" s="52">
        <f>$Y$40</f>
        <v>0</v>
      </c>
      <c r="K98" s="45"/>
      <c r="L98" s="45"/>
      <c r="M98" s="92"/>
    </row>
    <row r="99" spans="1:13" ht="16.5" customHeight="1">
      <c r="A99" s="91"/>
      <c r="B99" s="45" t="s">
        <v>61</v>
      </c>
      <c r="C99" s="45">
        <f>$R$41</f>
        <v>0</v>
      </c>
      <c r="D99" s="45">
        <f>$S$41</f>
        <v>0</v>
      </c>
      <c r="E99" s="45">
        <f>$T$41</f>
        <v>0</v>
      </c>
      <c r="F99" s="45">
        <f>$U$41</f>
        <v>0</v>
      </c>
      <c r="G99" s="45">
        <f>$V$41</f>
        <v>0</v>
      </c>
      <c r="H99" s="45">
        <f>$W$41</f>
        <v>0</v>
      </c>
      <c r="I99" s="45">
        <f>$X$41</f>
        <v>0</v>
      </c>
      <c r="J99" s="52">
        <f>$Y$41</f>
        <v>0</v>
      </c>
      <c r="K99" s="45"/>
      <c r="L99" s="45"/>
      <c r="M99" s="92"/>
    </row>
    <row r="100" spans="1:13" ht="16.5" customHeight="1">
      <c r="A100" s="91"/>
      <c r="B100" s="45" t="s">
        <v>103</v>
      </c>
      <c r="C100" s="45">
        <f>$R$42</f>
        <v>0</v>
      </c>
      <c r="D100" s="45">
        <f>$S$42</f>
        <v>0</v>
      </c>
      <c r="E100" s="45">
        <f>$T$42</f>
        <v>0</v>
      </c>
      <c r="F100" s="45">
        <f>$U$42</f>
        <v>0</v>
      </c>
      <c r="G100" s="45">
        <f>$V$42</f>
        <v>0</v>
      </c>
      <c r="H100" s="45">
        <f>$W$42</f>
        <v>0</v>
      </c>
      <c r="I100" s="45">
        <f>$X$42</f>
        <v>0</v>
      </c>
      <c r="J100" s="52">
        <f>$Y$42</f>
        <v>0</v>
      </c>
      <c r="K100" s="45"/>
      <c r="L100" s="45"/>
      <c r="M100" s="92"/>
    </row>
    <row r="101" spans="1:13" ht="16.5" customHeight="1">
      <c r="A101" s="91"/>
      <c r="B101" s="45" t="s">
        <v>62</v>
      </c>
      <c r="C101" s="45">
        <f>$R$43</f>
        <v>0</v>
      </c>
      <c r="D101" s="45">
        <f>$S$43</f>
        <v>0</v>
      </c>
      <c r="E101" s="45">
        <f>$T$43</f>
        <v>0</v>
      </c>
      <c r="F101" s="45">
        <f>$U$43</f>
        <v>0</v>
      </c>
      <c r="G101" s="45">
        <f>$V$43</f>
        <v>0</v>
      </c>
      <c r="H101" s="45">
        <f>$W$43</f>
        <v>0</v>
      </c>
      <c r="I101" s="45">
        <f>$X$43</f>
        <v>0</v>
      </c>
      <c r="J101" s="96">
        <f>$Y$43</f>
        <v>0</v>
      </c>
      <c r="K101" s="45"/>
      <c r="L101" s="45"/>
      <c r="M101" s="92"/>
    </row>
    <row r="102" spans="1:13" ht="16.5" customHeight="1">
      <c r="A102" s="91"/>
      <c r="B102" s="45" t="s">
        <v>63</v>
      </c>
      <c r="C102" s="45" t="e">
        <f>$R$44</f>
        <v>#DIV/0!</v>
      </c>
      <c r="D102" s="45" t="e">
        <f>$S$44</f>
        <v>#DIV/0!</v>
      </c>
      <c r="E102" s="45" t="e">
        <f>$T$44</f>
        <v>#DIV/0!</v>
      </c>
      <c r="F102" s="45" t="e">
        <f>$U$44</f>
        <v>#DIV/0!</v>
      </c>
      <c r="G102" s="45" t="e">
        <f>$V$44</f>
        <v>#DIV/0!</v>
      </c>
      <c r="H102" s="45" t="e">
        <f>$W$44</f>
        <v>#DIV/0!</v>
      </c>
      <c r="I102" s="94" t="e">
        <f>$X$44</f>
        <v>#DIV/0!</v>
      </c>
      <c r="J102" s="96" t="s">
        <v>97</v>
      </c>
      <c r="K102" s="129"/>
      <c r="L102" s="129"/>
      <c r="M102" s="130"/>
    </row>
    <row r="103" spans="1:13" ht="16.5" customHeight="1" thickBot="1">
      <c r="A103" s="93"/>
      <c r="B103" s="73" t="s">
        <v>64</v>
      </c>
      <c r="C103" s="73" t="e">
        <f>$R$45</f>
        <v>#DIV/0!</v>
      </c>
      <c r="D103" s="73" t="e">
        <f>$S$45</f>
        <v>#DIV/0!</v>
      </c>
      <c r="E103" s="73" t="e">
        <f>$T$45</f>
        <v>#DIV/0!</v>
      </c>
      <c r="F103" s="73" t="e">
        <f>$U$45</f>
        <v>#DIV/0!</v>
      </c>
      <c r="G103" s="73" t="e">
        <f>$V$45</f>
        <v>#DIV/0!</v>
      </c>
      <c r="H103" s="73" t="e">
        <f>$W$45</f>
        <v>#DIV/0!</v>
      </c>
      <c r="I103" s="95" t="e">
        <f>$X$45</f>
        <v>#DIV/0!</v>
      </c>
      <c r="J103" s="97" t="s">
        <v>98</v>
      </c>
      <c r="K103" s="131"/>
      <c r="L103" s="131"/>
      <c r="M103" s="132"/>
    </row>
    <row r="104" spans="1:13" ht="16.5" customHeight="1">
      <c r="A104" s="41"/>
      <c r="C104" s="41"/>
      <c r="D104" s="41"/>
      <c r="E104" s="41"/>
      <c r="F104" s="41"/>
      <c r="G104" s="41"/>
      <c r="H104" s="41"/>
      <c r="I104" s="41"/>
      <c r="K104" s="41"/>
      <c r="L104" s="41"/>
      <c r="M104" s="42"/>
    </row>
    <row r="105" spans="1:13" ht="16.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9"/>
    </row>
    <row r="106" spans="1:13" ht="16.5" customHeight="1">
      <c r="A106" s="133" t="str">
        <f>$A$1</f>
        <v>嘉義縣立嘉新國民中學○○下學期期末考</v>
      </c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</row>
    <row r="107" spans="1:13" ht="16.5" customHeight="1" thickBo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2"/>
    </row>
    <row r="108" spans="1:13" ht="16.5" customHeight="1">
      <c r="A108" s="43" t="s">
        <v>0</v>
      </c>
      <c r="B108" s="62" t="s">
        <v>1</v>
      </c>
      <c r="C108" s="62" t="s">
        <v>90</v>
      </c>
      <c r="D108" s="62" t="s">
        <v>91</v>
      </c>
      <c r="E108" s="62" t="s">
        <v>92</v>
      </c>
      <c r="F108" s="62" t="s">
        <v>93</v>
      </c>
      <c r="G108" s="62" t="s">
        <v>94</v>
      </c>
      <c r="H108" s="62" t="s">
        <v>95</v>
      </c>
      <c r="I108" s="62" t="s">
        <v>96</v>
      </c>
      <c r="J108" s="62" t="s">
        <v>72</v>
      </c>
      <c r="K108" s="62" t="s">
        <v>89</v>
      </c>
      <c r="L108" s="62" t="s">
        <v>74</v>
      </c>
      <c r="M108" s="64" t="s">
        <v>73</v>
      </c>
    </row>
    <row r="109" spans="1:13" ht="16.5" customHeight="1">
      <c r="A109" s="91" t="str">
        <f>O10</f>
        <v>08</v>
      </c>
      <c r="B109" s="45">
        <f>P10</f>
        <v>0</v>
      </c>
      <c r="C109" s="46">
        <f>R10</f>
        <v>0</v>
      </c>
      <c r="D109" s="46">
        <f t="shared" ref="D109:M109" si="19">S10</f>
        <v>0</v>
      </c>
      <c r="E109" s="46">
        <f t="shared" si="19"/>
        <v>0</v>
      </c>
      <c r="F109" s="46">
        <f t="shared" si="19"/>
        <v>0</v>
      </c>
      <c r="G109" s="46">
        <f t="shared" si="19"/>
        <v>0</v>
      </c>
      <c r="H109" s="46">
        <f t="shared" si="19"/>
        <v>0</v>
      </c>
      <c r="I109" s="46">
        <f t="shared" si="19"/>
        <v>0</v>
      </c>
      <c r="J109" s="125" t="e">
        <f t="shared" si="19"/>
        <v>#DIV/0!</v>
      </c>
      <c r="K109" s="47">
        <f t="shared" si="19"/>
        <v>0</v>
      </c>
      <c r="L109" s="90">
        <f t="shared" si="19"/>
        <v>1</v>
      </c>
      <c r="M109" s="58">
        <f t="shared" si="19"/>
        <v>0</v>
      </c>
    </row>
    <row r="110" spans="1:13" ht="16.5" customHeight="1">
      <c r="A110" s="91"/>
      <c r="B110" s="45"/>
      <c r="C110" s="45"/>
      <c r="D110" s="45"/>
      <c r="E110" s="45"/>
      <c r="F110" s="45"/>
      <c r="G110" s="45"/>
      <c r="H110" s="45"/>
      <c r="I110" s="45"/>
      <c r="J110" s="52"/>
      <c r="K110" s="45"/>
      <c r="L110" s="45"/>
      <c r="M110" s="92"/>
    </row>
    <row r="111" spans="1:13" ht="16.5" customHeight="1">
      <c r="A111" s="91"/>
      <c r="B111" s="45" t="s">
        <v>58</v>
      </c>
      <c r="C111" s="45">
        <f>$R$38</f>
        <v>0</v>
      </c>
      <c r="D111" s="45">
        <f>$S$38</f>
        <v>0</v>
      </c>
      <c r="E111" s="45">
        <f>$T$38</f>
        <v>0</v>
      </c>
      <c r="F111" s="45">
        <f>$U$38</f>
        <v>0</v>
      </c>
      <c r="G111" s="45">
        <f>$V$38</f>
        <v>0</v>
      </c>
      <c r="H111" s="45">
        <f>$W$38</f>
        <v>0</v>
      </c>
      <c r="I111" s="45">
        <f>$X$38</f>
        <v>0</v>
      </c>
      <c r="J111" s="52">
        <f>$Y$38</f>
        <v>0</v>
      </c>
      <c r="K111" s="45"/>
      <c r="L111" s="45"/>
      <c r="M111" s="92"/>
    </row>
    <row r="112" spans="1:13" ht="16.5" customHeight="1">
      <c r="A112" s="91"/>
      <c r="B112" s="45" t="s">
        <v>59</v>
      </c>
      <c r="C112" s="45">
        <f>$R$39</f>
        <v>0</v>
      </c>
      <c r="D112" s="45">
        <f>$S$39</f>
        <v>0</v>
      </c>
      <c r="E112" s="45">
        <f>$T$39</f>
        <v>0</v>
      </c>
      <c r="F112" s="45">
        <f>$U$39</f>
        <v>0</v>
      </c>
      <c r="G112" s="45">
        <f>$V$39</f>
        <v>0</v>
      </c>
      <c r="H112" s="45">
        <f>$W$39</f>
        <v>0</v>
      </c>
      <c r="I112" s="45">
        <f>$X$39</f>
        <v>0</v>
      </c>
      <c r="J112" s="52">
        <f>$Y$39</f>
        <v>0</v>
      </c>
      <c r="K112" s="45"/>
      <c r="L112" s="45"/>
      <c r="M112" s="92"/>
    </row>
    <row r="113" spans="1:13" ht="16.5" customHeight="1">
      <c r="A113" s="91"/>
      <c r="B113" s="45" t="s">
        <v>60</v>
      </c>
      <c r="C113" s="45">
        <f>$R$40</f>
        <v>0</v>
      </c>
      <c r="D113" s="45">
        <f>$S$40</f>
        <v>0</v>
      </c>
      <c r="E113" s="45">
        <f>$T$40</f>
        <v>0</v>
      </c>
      <c r="F113" s="45">
        <f>$U$40</f>
        <v>0</v>
      </c>
      <c r="G113" s="45">
        <f>$V$40</f>
        <v>0</v>
      </c>
      <c r="H113" s="45">
        <f>$W$40</f>
        <v>0</v>
      </c>
      <c r="I113" s="45">
        <f>$X$40</f>
        <v>0</v>
      </c>
      <c r="J113" s="52">
        <f>$Y$40</f>
        <v>0</v>
      </c>
      <c r="K113" s="45"/>
      <c r="L113" s="45"/>
      <c r="M113" s="92"/>
    </row>
    <row r="114" spans="1:13" ht="16.5" customHeight="1">
      <c r="A114" s="91"/>
      <c r="B114" s="45" t="s">
        <v>61</v>
      </c>
      <c r="C114" s="45">
        <f>$R$41</f>
        <v>0</v>
      </c>
      <c r="D114" s="45">
        <f>$S$41</f>
        <v>0</v>
      </c>
      <c r="E114" s="45">
        <f>$T$41</f>
        <v>0</v>
      </c>
      <c r="F114" s="45">
        <f>$U$41</f>
        <v>0</v>
      </c>
      <c r="G114" s="45">
        <f>$V$41</f>
        <v>0</v>
      </c>
      <c r="H114" s="45">
        <f>$W$41</f>
        <v>0</v>
      </c>
      <c r="I114" s="45">
        <f>$X$41</f>
        <v>0</v>
      </c>
      <c r="J114" s="52">
        <f>$Y$41</f>
        <v>0</v>
      </c>
      <c r="K114" s="45"/>
      <c r="L114" s="45"/>
      <c r="M114" s="92"/>
    </row>
    <row r="115" spans="1:13" ht="16.5" customHeight="1">
      <c r="A115" s="91"/>
      <c r="B115" s="45" t="s">
        <v>103</v>
      </c>
      <c r="C115" s="45">
        <f>$R$42</f>
        <v>0</v>
      </c>
      <c r="D115" s="45">
        <f>$S$42</f>
        <v>0</v>
      </c>
      <c r="E115" s="45">
        <f>$T$42</f>
        <v>0</v>
      </c>
      <c r="F115" s="45">
        <f>$U$42</f>
        <v>0</v>
      </c>
      <c r="G115" s="45">
        <f>$V$42</f>
        <v>0</v>
      </c>
      <c r="H115" s="45">
        <f>$W$42</f>
        <v>0</v>
      </c>
      <c r="I115" s="45">
        <f>$X$42</f>
        <v>0</v>
      </c>
      <c r="J115" s="52">
        <f>$Y$42</f>
        <v>0</v>
      </c>
      <c r="K115" s="45"/>
      <c r="L115" s="45"/>
      <c r="M115" s="92"/>
    </row>
    <row r="116" spans="1:13" ht="16.5" customHeight="1">
      <c r="A116" s="91"/>
      <c r="B116" s="45" t="s">
        <v>62</v>
      </c>
      <c r="C116" s="45">
        <f>$R$43</f>
        <v>0</v>
      </c>
      <c r="D116" s="45">
        <f>$S$43</f>
        <v>0</v>
      </c>
      <c r="E116" s="45">
        <f>$T$43</f>
        <v>0</v>
      </c>
      <c r="F116" s="45">
        <f>$U$43</f>
        <v>0</v>
      </c>
      <c r="G116" s="45">
        <f>$V$43</f>
        <v>0</v>
      </c>
      <c r="H116" s="45">
        <f>$W$43</f>
        <v>0</v>
      </c>
      <c r="I116" s="45">
        <f>$X$43</f>
        <v>0</v>
      </c>
      <c r="J116" s="96">
        <f>$Y$43</f>
        <v>0</v>
      </c>
      <c r="K116" s="45"/>
      <c r="L116" s="45"/>
      <c r="M116" s="92"/>
    </row>
    <row r="117" spans="1:13" ht="16.5" customHeight="1">
      <c r="A117" s="91"/>
      <c r="B117" s="45" t="s">
        <v>63</v>
      </c>
      <c r="C117" s="45" t="e">
        <f>$R$44</f>
        <v>#DIV/0!</v>
      </c>
      <c r="D117" s="45" t="e">
        <f>$S$44</f>
        <v>#DIV/0!</v>
      </c>
      <c r="E117" s="45" t="e">
        <f>$T$44</f>
        <v>#DIV/0!</v>
      </c>
      <c r="F117" s="45" t="e">
        <f>$U$44</f>
        <v>#DIV/0!</v>
      </c>
      <c r="G117" s="45" t="e">
        <f>$V$44</f>
        <v>#DIV/0!</v>
      </c>
      <c r="H117" s="45" t="e">
        <f>$W$44</f>
        <v>#DIV/0!</v>
      </c>
      <c r="I117" s="94" t="e">
        <f>$X$44</f>
        <v>#DIV/0!</v>
      </c>
      <c r="J117" s="96" t="s">
        <v>97</v>
      </c>
      <c r="K117" s="129"/>
      <c r="L117" s="129"/>
      <c r="M117" s="130"/>
    </row>
    <row r="118" spans="1:13" ht="16.5" customHeight="1" thickBot="1">
      <c r="A118" s="93"/>
      <c r="B118" s="73" t="s">
        <v>64</v>
      </c>
      <c r="C118" s="73" t="e">
        <f>$R$45</f>
        <v>#DIV/0!</v>
      </c>
      <c r="D118" s="73" t="e">
        <f>$S$45</f>
        <v>#DIV/0!</v>
      </c>
      <c r="E118" s="73" t="e">
        <f>$T$45</f>
        <v>#DIV/0!</v>
      </c>
      <c r="F118" s="73" t="e">
        <f>$U$45</f>
        <v>#DIV/0!</v>
      </c>
      <c r="G118" s="73" t="e">
        <f>$V$45</f>
        <v>#DIV/0!</v>
      </c>
      <c r="H118" s="73" t="e">
        <f>$W$45</f>
        <v>#DIV/0!</v>
      </c>
      <c r="I118" s="95" t="e">
        <f>$X$45</f>
        <v>#DIV/0!</v>
      </c>
      <c r="J118" s="97" t="s">
        <v>98</v>
      </c>
      <c r="K118" s="131"/>
      <c r="L118" s="131"/>
      <c r="M118" s="132"/>
    </row>
    <row r="119" spans="1:13" ht="16.5" customHeight="1">
      <c r="A119" s="41"/>
      <c r="C119" s="41"/>
      <c r="D119" s="41"/>
      <c r="E119" s="41"/>
      <c r="F119" s="41"/>
      <c r="G119" s="41"/>
      <c r="H119" s="41"/>
      <c r="I119" s="41"/>
      <c r="K119" s="41"/>
      <c r="L119" s="41"/>
      <c r="M119" s="42"/>
    </row>
    <row r="120" spans="1:13" ht="16.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9"/>
    </row>
    <row r="121" spans="1:13" ht="16.5" customHeight="1">
      <c r="A121" s="133" t="str">
        <f>$A$1</f>
        <v>嘉義縣立嘉新國民中學○○下學期期末考</v>
      </c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</row>
    <row r="122" spans="1:13" ht="16.5" customHeight="1" thickBo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2"/>
    </row>
    <row r="123" spans="1:13" ht="16.5" customHeight="1">
      <c r="A123" s="43" t="s">
        <v>0</v>
      </c>
      <c r="B123" s="62" t="s">
        <v>1</v>
      </c>
      <c r="C123" s="62" t="s">
        <v>90</v>
      </c>
      <c r="D123" s="62" t="s">
        <v>91</v>
      </c>
      <c r="E123" s="62" t="s">
        <v>92</v>
      </c>
      <c r="F123" s="62" t="s">
        <v>93</v>
      </c>
      <c r="G123" s="62" t="s">
        <v>94</v>
      </c>
      <c r="H123" s="62" t="s">
        <v>95</v>
      </c>
      <c r="I123" s="62" t="s">
        <v>96</v>
      </c>
      <c r="J123" s="62" t="s">
        <v>72</v>
      </c>
      <c r="K123" s="62" t="s">
        <v>89</v>
      </c>
      <c r="L123" s="62" t="s">
        <v>74</v>
      </c>
      <c r="M123" s="64" t="s">
        <v>73</v>
      </c>
    </row>
    <row r="124" spans="1:13" ht="16.5" customHeight="1">
      <c r="A124" s="91" t="str">
        <f>O11</f>
        <v>09</v>
      </c>
      <c r="B124" s="45">
        <f>P11</f>
        <v>0</v>
      </c>
      <c r="C124" s="46">
        <f>R11</f>
        <v>0</v>
      </c>
      <c r="D124" s="46">
        <f t="shared" ref="D124:M124" si="20">S11</f>
        <v>0</v>
      </c>
      <c r="E124" s="46">
        <f t="shared" si="20"/>
        <v>0</v>
      </c>
      <c r="F124" s="46">
        <f t="shared" si="20"/>
        <v>0</v>
      </c>
      <c r="G124" s="46">
        <f t="shared" si="20"/>
        <v>0</v>
      </c>
      <c r="H124" s="46">
        <f t="shared" si="20"/>
        <v>0</v>
      </c>
      <c r="I124" s="46">
        <f t="shared" si="20"/>
        <v>0</v>
      </c>
      <c r="J124" s="125" t="e">
        <f t="shared" si="20"/>
        <v>#DIV/0!</v>
      </c>
      <c r="K124" s="47">
        <f t="shared" si="20"/>
        <v>0</v>
      </c>
      <c r="L124" s="90">
        <f t="shared" si="20"/>
        <v>1</v>
      </c>
      <c r="M124" s="58">
        <f t="shared" si="20"/>
        <v>0</v>
      </c>
    </row>
    <row r="125" spans="1:13" ht="16.5" customHeight="1">
      <c r="A125" s="91"/>
      <c r="B125" s="45"/>
      <c r="C125" s="45"/>
      <c r="D125" s="45"/>
      <c r="E125" s="45"/>
      <c r="F125" s="45"/>
      <c r="G125" s="45"/>
      <c r="H125" s="45"/>
      <c r="I125" s="45"/>
      <c r="J125" s="52"/>
      <c r="K125" s="45"/>
      <c r="L125" s="45"/>
      <c r="M125" s="92"/>
    </row>
    <row r="126" spans="1:13" ht="16.5" customHeight="1">
      <c r="A126" s="91"/>
      <c r="B126" s="45" t="s">
        <v>58</v>
      </c>
      <c r="C126" s="45">
        <f>$R$38</f>
        <v>0</v>
      </c>
      <c r="D126" s="45">
        <f>$S$38</f>
        <v>0</v>
      </c>
      <c r="E126" s="45">
        <f>$T$38</f>
        <v>0</v>
      </c>
      <c r="F126" s="45">
        <f>$U$38</f>
        <v>0</v>
      </c>
      <c r="G126" s="45">
        <f>$V$38</f>
        <v>0</v>
      </c>
      <c r="H126" s="45">
        <f>$W$38</f>
        <v>0</v>
      </c>
      <c r="I126" s="45">
        <f>$X$38</f>
        <v>0</v>
      </c>
      <c r="J126" s="52">
        <f>$Y$38</f>
        <v>0</v>
      </c>
      <c r="K126" s="45"/>
      <c r="L126" s="45"/>
      <c r="M126" s="92"/>
    </row>
    <row r="127" spans="1:13" ht="16.5" customHeight="1">
      <c r="A127" s="91"/>
      <c r="B127" s="45" t="s">
        <v>59</v>
      </c>
      <c r="C127" s="45">
        <f>$R$39</f>
        <v>0</v>
      </c>
      <c r="D127" s="45">
        <f>$S$39</f>
        <v>0</v>
      </c>
      <c r="E127" s="45">
        <f>$T$39</f>
        <v>0</v>
      </c>
      <c r="F127" s="45">
        <f>$U$39</f>
        <v>0</v>
      </c>
      <c r="G127" s="45">
        <f>$V$39</f>
        <v>0</v>
      </c>
      <c r="H127" s="45">
        <f>$W$39</f>
        <v>0</v>
      </c>
      <c r="I127" s="45">
        <f>$X$39</f>
        <v>0</v>
      </c>
      <c r="J127" s="52">
        <f>$Y$39</f>
        <v>0</v>
      </c>
      <c r="K127" s="45"/>
      <c r="L127" s="45"/>
      <c r="M127" s="92"/>
    </row>
    <row r="128" spans="1:13" ht="16.5" customHeight="1">
      <c r="A128" s="91"/>
      <c r="B128" s="45" t="s">
        <v>60</v>
      </c>
      <c r="C128" s="45">
        <f>$R$40</f>
        <v>0</v>
      </c>
      <c r="D128" s="45">
        <f>$S$40</f>
        <v>0</v>
      </c>
      <c r="E128" s="45">
        <f>$T$40</f>
        <v>0</v>
      </c>
      <c r="F128" s="45">
        <f>$U$40</f>
        <v>0</v>
      </c>
      <c r="G128" s="45">
        <f>$V$40</f>
        <v>0</v>
      </c>
      <c r="H128" s="45">
        <f>$W$40</f>
        <v>0</v>
      </c>
      <c r="I128" s="45">
        <f>$X$40</f>
        <v>0</v>
      </c>
      <c r="J128" s="52">
        <f>$Y$40</f>
        <v>0</v>
      </c>
      <c r="K128" s="45"/>
      <c r="L128" s="45"/>
      <c r="M128" s="92"/>
    </row>
    <row r="129" spans="1:13" ht="16.5" customHeight="1">
      <c r="A129" s="91"/>
      <c r="B129" s="45" t="s">
        <v>61</v>
      </c>
      <c r="C129" s="45">
        <f>$R$41</f>
        <v>0</v>
      </c>
      <c r="D129" s="45">
        <f>$S$41</f>
        <v>0</v>
      </c>
      <c r="E129" s="45">
        <f>$T$41</f>
        <v>0</v>
      </c>
      <c r="F129" s="45">
        <f>$U$41</f>
        <v>0</v>
      </c>
      <c r="G129" s="45">
        <f>$V$41</f>
        <v>0</v>
      </c>
      <c r="H129" s="45">
        <f>$W$41</f>
        <v>0</v>
      </c>
      <c r="I129" s="45">
        <f>$X$41</f>
        <v>0</v>
      </c>
      <c r="J129" s="52">
        <f>$Y$41</f>
        <v>0</v>
      </c>
      <c r="K129" s="45"/>
      <c r="L129" s="45"/>
      <c r="M129" s="92"/>
    </row>
    <row r="130" spans="1:13" ht="16.5" customHeight="1">
      <c r="A130" s="91"/>
      <c r="B130" s="45" t="s">
        <v>103</v>
      </c>
      <c r="C130" s="45">
        <f>$R$42</f>
        <v>0</v>
      </c>
      <c r="D130" s="45">
        <f>$S$42</f>
        <v>0</v>
      </c>
      <c r="E130" s="45">
        <f>$T$42</f>
        <v>0</v>
      </c>
      <c r="F130" s="45">
        <f>$U$42</f>
        <v>0</v>
      </c>
      <c r="G130" s="45">
        <f>$V$42</f>
        <v>0</v>
      </c>
      <c r="H130" s="45">
        <f>$W$42</f>
        <v>0</v>
      </c>
      <c r="I130" s="45">
        <f>$X$42</f>
        <v>0</v>
      </c>
      <c r="J130" s="52">
        <f>$Y$42</f>
        <v>0</v>
      </c>
      <c r="K130" s="45"/>
      <c r="L130" s="45"/>
      <c r="M130" s="92"/>
    </row>
    <row r="131" spans="1:13" ht="16.5" customHeight="1">
      <c r="A131" s="91"/>
      <c r="B131" s="45" t="s">
        <v>62</v>
      </c>
      <c r="C131" s="45">
        <f>$R$43</f>
        <v>0</v>
      </c>
      <c r="D131" s="45">
        <f>$S$43</f>
        <v>0</v>
      </c>
      <c r="E131" s="45">
        <f>$T$43</f>
        <v>0</v>
      </c>
      <c r="F131" s="45">
        <f>$U$43</f>
        <v>0</v>
      </c>
      <c r="G131" s="45">
        <f>$V$43</f>
        <v>0</v>
      </c>
      <c r="H131" s="45">
        <f>$W$43</f>
        <v>0</v>
      </c>
      <c r="I131" s="45">
        <f>$X$43</f>
        <v>0</v>
      </c>
      <c r="J131" s="96">
        <f>$Y$43</f>
        <v>0</v>
      </c>
      <c r="K131" s="45"/>
      <c r="L131" s="45"/>
      <c r="M131" s="92"/>
    </row>
    <row r="132" spans="1:13" ht="16.5" customHeight="1">
      <c r="A132" s="91"/>
      <c r="B132" s="45" t="s">
        <v>63</v>
      </c>
      <c r="C132" s="45" t="e">
        <f>$R$44</f>
        <v>#DIV/0!</v>
      </c>
      <c r="D132" s="45" t="e">
        <f>$S$44</f>
        <v>#DIV/0!</v>
      </c>
      <c r="E132" s="45" t="e">
        <f>$T$44</f>
        <v>#DIV/0!</v>
      </c>
      <c r="F132" s="45" t="e">
        <f>$U$44</f>
        <v>#DIV/0!</v>
      </c>
      <c r="G132" s="45" t="e">
        <f>$V$44</f>
        <v>#DIV/0!</v>
      </c>
      <c r="H132" s="45" t="e">
        <f>$W$44</f>
        <v>#DIV/0!</v>
      </c>
      <c r="I132" s="94" t="e">
        <f>$X$44</f>
        <v>#DIV/0!</v>
      </c>
      <c r="J132" s="96" t="s">
        <v>97</v>
      </c>
      <c r="K132" s="129"/>
      <c r="L132" s="129"/>
      <c r="M132" s="130"/>
    </row>
    <row r="133" spans="1:13" ht="16.5" customHeight="1" thickBot="1">
      <c r="A133" s="93"/>
      <c r="B133" s="73" t="s">
        <v>64</v>
      </c>
      <c r="C133" s="73" t="e">
        <f>$R$45</f>
        <v>#DIV/0!</v>
      </c>
      <c r="D133" s="73" t="e">
        <f>$S$45</f>
        <v>#DIV/0!</v>
      </c>
      <c r="E133" s="73" t="e">
        <f>$T$45</f>
        <v>#DIV/0!</v>
      </c>
      <c r="F133" s="73" t="e">
        <f>$U$45</f>
        <v>#DIV/0!</v>
      </c>
      <c r="G133" s="73" t="e">
        <f>$V$45</f>
        <v>#DIV/0!</v>
      </c>
      <c r="H133" s="73" t="e">
        <f>$W$45</f>
        <v>#DIV/0!</v>
      </c>
      <c r="I133" s="95" t="e">
        <f>$X$45</f>
        <v>#DIV/0!</v>
      </c>
      <c r="J133" s="97" t="s">
        <v>98</v>
      </c>
      <c r="K133" s="131"/>
      <c r="L133" s="131"/>
      <c r="M133" s="132"/>
    </row>
    <row r="134" spans="1:13" ht="16.5" customHeight="1">
      <c r="A134" s="41"/>
      <c r="C134" s="41"/>
      <c r="D134" s="41"/>
      <c r="E134" s="41"/>
      <c r="F134" s="41"/>
      <c r="G134" s="41"/>
      <c r="H134" s="41"/>
      <c r="I134" s="41"/>
      <c r="K134" s="41"/>
      <c r="L134" s="41"/>
      <c r="M134" s="42"/>
    </row>
    <row r="135" spans="1:13" ht="16.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9"/>
    </row>
    <row r="136" spans="1:13" ht="16.5" customHeight="1">
      <c r="A136" s="133" t="str">
        <f>$A$1</f>
        <v>嘉義縣立嘉新國民中學○○下學期期末考</v>
      </c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</row>
    <row r="137" spans="1:13" ht="16.5" customHeight="1" thickBo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2"/>
    </row>
    <row r="138" spans="1:13" ht="16.5" customHeight="1">
      <c r="A138" s="43" t="s">
        <v>0</v>
      </c>
      <c r="B138" s="62" t="s">
        <v>1</v>
      </c>
      <c r="C138" s="62" t="s">
        <v>90</v>
      </c>
      <c r="D138" s="62" t="s">
        <v>91</v>
      </c>
      <c r="E138" s="62" t="s">
        <v>92</v>
      </c>
      <c r="F138" s="62" t="s">
        <v>93</v>
      </c>
      <c r="G138" s="62" t="s">
        <v>94</v>
      </c>
      <c r="H138" s="62" t="s">
        <v>95</v>
      </c>
      <c r="I138" s="62" t="s">
        <v>96</v>
      </c>
      <c r="J138" s="62" t="s">
        <v>72</v>
      </c>
      <c r="K138" s="62" t="s">
        <v>89</v>
      </c>
      <c r="L138" s="62" t="s">
        <v>74</v>
      </c>
      <c r="M138" s="64" t="s">
        <v>73</v>
      </c>
    </row>
    <row r="139" spans="1:13" ht="16.5" customHeight="1">
      <c r="A139" s="91" t="str">
        <f>O12</f>
        <v>10</v>
      </c>
      <c r="B139" s="45">
        <f>P12</f>
        <v>0</v>
      </c>
      <c r="C139" s="46">
        <f>R12</f>
        <v>0</v>
      </c>
      <c r="D139" s="46">
        <f t="shared" ref="D139:M139" si="21">S12</f>
        <v>0</v>
      </c>
      <c r="E139" s="46">
        <f t="shared" si="21"/>
        <v>0</v>
      </c>
      <c r="F139" s="46">
        <f t="shared" si="21"/>
        <v>0</v>
      </c>
      <c r="G139" s="46">
        <f t="shared" si="21"/>
        <v>0</v>
      </c>
      <c r="H139" s="46">
        <f t="shared" si="21"/>
        <v>0</v>
      </c>
      <c r="I139" s="46">
        <f t="shared" si="21"/>
        <v>0</v>
      </c>
      <c r="J139" s="125" t="e">
        <f t="shared" si="21"/>
        <v>#DIV/0!</v>
      </c>
      <c r="K139" s="47">
        <f t="shared" si="21"/>
        <v>0</v>
      </c>
      <c r="L139" s="90">
        <f t="shared" si="21"/>
        <v>1</v>
      </c>
      <c r="M139" s="58">
        <f t="shared" si="21"/>
        <v>0</v>
      </c>
    </row>
    <row r="140" spans="1:13" ht="16.5" customHeight="1">
      <c r="A140" s="91"/>
      <c r="B140" s="45"/>
      <c r="C140" s="45"/>
      <c r="D140" s="45"/>
      <c r="E140" s="45"/>
      <c r="F140" s="45"/>
      <c r="G140" s="45"/>
      <c r="H140" s="45"/>
      <c r="I140" s="45"/>
      <c r="J140" s="52"/>
      <c r="K140" s="45"/>
      <c r="L140" s="45"/>
      <c r="M140" s="92"/>
    </row>
    <row r="141" spans="1:13" ht="16.5" customHeight="1">
      <c r="A141" s="91"/>
      <c r="B141" s="45" t="s">
        <v>58</v>
      </c>
      <c r="C141" s="45">
        <f>$R$38</f>
        <v>0</v>
      </c>
      <c r="D141" s="45">
        <f>$S$38</f>
        <v>0</v>
      </c>
      <c r="E141" s="45">
        <f>$T$38</f>
        <v>0</v>
      </c>
      <c r="F141" s="45">
        <f>$U$38</f>
        <v>0</v>
      </c>
      <c r="G141" s="45">
        <f>$V$38</f>
        <v>0</v>
      </c>
      <c r="H141" s="45">
        <f>$W$38</f>
        <v>0</v>
      </c>
      <c r="I141" s="45">
        <f>$X$38</f>
        <v>0</v>
      </c>
      <c r="J141" s="52">
        <f>$Y$38</f>
        <v>0</v>
      </c>
      <c r="K141" s="45"/>
      <c r="L141" s="45"/>
      <c r="M141" s="92"/>
    </row>
    <row r="142" spans="1:13" ht="16.5" customHeight="1">
      <c r="A142" s="91"/>
      <c r="B142" s="45" t="s">
        <v>59</v>
      </c>
      <c r="C142" s="45">
        <f>$R$39</f>
        <v>0</v>
      </c>
      <c r="D142" s="45">
        <f>$S$39</f>
        <v>0</v>
      </c>
      <c r="E142" s="45">
        <f>$T$39</f>
        <v>0</v>
      </c>
      <c r="F142" s="45">
        <f>$U$39</f>
        <v>0</v>
      </c>
      <c r="G142" s="45">
        <f>$V$39</f>
        <v>0</v>
      </c>
      <c r="H142" s="45">
        <f>$W$39</f>
        <v>0</v>
      </c>
      <c r="I142" s="45">
        <f>$X$39</f>
        <v>0</v>
      </c>
      <c r="J142" s="52">
        <f>$Y$39</f>
        <v>0</v>
      </c>
      <c r="K142" s="45"/>
      <c r="L142" s="45"/>
      <c r="M142" s="92"/>
    </row>
    <row r="143" spans="1:13" ht="16.5" customHeight="1">
      <c r="A143" s="91"/>
      <c r="B143" s="45" t="s">
        <v>60</v>
      </c>
      <c r="C143" s="45">
        <f>$R$40</f>
        <v>0</v>
      </c>
      <c r="D143" s="45">
        <f>$S$40</f>
        <v>0</v>
      </c>
      <c r="E143" s="45">
        <f>$T$40</f>
        <v>0</v>
      </c>
      <c r="F143" s="45">
        <f>$U$40</f>
        <v>0</v>
      </c>
      <c r="G143" s="45">
        <f>$V$40</f>
        <v>0</v>
      </c>
      <c r="H143" s="45">
        <f>$W$40</f>
        <v>0</v>
      </c>
      <c r="I143" s="45">
        <f>$X$40</f>
        <v>0</v>
      </c>
      <c r="J143" s="52">
        <f>$Y$40</f>
        <v>0</v>
      </c>
      <c r="K143" s="45"/>
      <c r="L143" s="45"/>
      <c r="M143" s="92"/>
    </row>
    <row r="144" spans="1:13" ht="16.5" customHeight="1">
      <c r="A144" s="91"/>
      <c r="B144" s="45" t="s">
        <v>61</v>
      </c>
      <c r="C144" s="45">
        <f>$R$41</f>
        <v>0</v>
      </c>
      <c r="D144" s="45">
        <f>$S$41</f>
        <v>0</v>
      </c>
      <c r="E144" s="45">
        <f>$T$41</f>
        <v>0</v>
      </c>
      <c r="F144" s="45">
        <f>$U$41</f>
        <v>0</v>
      </c>
      <c r="G144" s="45">
        <f>$V$41</f>
        <v>0</v>
      </c>
      <c r="H144" s="45">
        <f>$W$41</f>
        <v>0</v>
      </c>
      <c r="I144" s="45">
        <f>$X$41</f>
        <v>0</v>
      </c>
      <c r="J144" s="52">
        <f>$Y$41</f>
        <v>0</v>
      </c>
      <c r="K144" s="45"/>
      <c r="L144" s="45"/>
      <c r="M144" s="92"/>
    </row>
    <row r="145" spans="1:13" ht="16.5" customHeight="1">
      <c r="A145" s="91"/>
      <c r="B145" s="45" t="s">
        <v>103</v>
      </c>
      <c r="C145" s="45">
        <f>$R$42</f>
        <v>0</v>
      </c>
      <c r="D145" s="45">
        <f>$S$42</f>
        <v>0</v>
      </c>
      <c r="E145" s="45">
        <f>$T$42</f>
        <v>0</v>
      </c>
      <c r="F145" s="45">
        <f>$U$42</f>
        <v>0</v>
      </c>
      <c r="G145" s="45">
        <f>$V$42</f>
        <v>0</v>
      </c>
      <c r="H145" s="45">
        <f>$W$42</f>
        <v>0</v>
      </c>
      <c r="I145" s="45">
        <f>$X$42</f>
        <v>0</v>
      </c>
      <c r="J145" s="52">
        <f>$Y$42</f>
        <v>0</v>
      </c>
      <c r="K145" s="45"/>
      <c r="L145" s="45"/>
      <c r="M145" s="92"/>
    </row>
    <row r="146" spans="1:13" ht="16.5" customHeight="1">
      <c r="A146" s="91"/>
      <c r="B146" s="45" t="s">
        <v>62</v>
      </c>
      <c r="C146" s="45">
        <f>$R$43</f>
        <v>0</v>
      </c>
      <c r="D146" s="45">
        <f>$S$43</f>
        <v>0</v>
      </c>
      <c r="E146" s="45">
        <f>$T$43</f>
        <v>0</v>
      </c>
      <c r="F146" s="45">
        <f>$U$43</f>
        <v>0</v>
      </c>
      <c r="G146" s="45">
        <f>$V$43</f>
        <v>0</v>
      </c>
      <c r="H146" s="45">
        <f>$W$43</f>
        <v>0</v>
      </c>
      <c r="I146" s="45">
        <f>$X$43</f>
        <v>0</v>
      </c>
      <c r="J146" s="96">
        <f>$Y$43</f>
        <v>0</v>
      </c>
      <c r="K146" s="45"/>
      <c r="L146" s="45"/>
      <c r="M146" s="92"/>
    </row>
    <row r="147" spans="1:13" ht="16.5" customHeight="1">
      <c r="A147" s="91"/>
      <c r="B147" s="45" t="s">
        <v>63</v>
      </c>
      <c r="C147" s="45" t="e">
        <f>$R$44</f>
        <v>#DIV/0!</v>
      </c>
      <c r="D147" s="45" t="e">
        <f>$S$44</f>
        <v>#DIV/0!</v>
      </c>
      <c r="E147" s="45" t="e">
        <f>$T$44</f>
        <v>#DIV/0!</v>
      </c>
      <c r="F147" s="45" t="e">
        <f>$U$44</f>
        <v>#DIV/0!</v>
      </c>
      <c r="G147" s="45" t="e">
        <f>$V$44</f>
        <v>#DIV/0!</v>
      </c>
      <c r="H147" s="45" t="e">
        <f>$W$44</f>
        <v>#DIV/0!</v>
      </c>
      <c r="I147" s="94" t="e">
        <f>$X$44</f>
        <v>#DIV/0!</v>
      </c>
      <c r="J147" s="96" t="s">
        <v>97</v>
      </c>
      <c r="K147" s="129"/>
      <c r="L147" s="129"/>
      <c r="M147" s="130"/>
    </row>
    <row r="148" spans="1:13" ht="16.5" customHeight="1" thickBot="1">
      <c r="A148" s="93"/>
      <c r="B148" s="73" t="s">
        <v>64</v>
      </c>
      <c r="C148" s="73" t="e">
        <f>$R$45</f>
        <v>#DIV/0!</v>
      </c>
      <c r="D148" s="73" t="e">
        <f>$S$45</f>
        <v>#DIV/0!</v>
      </c>
      <c r="E148" s="73" t="e">
        <f>$T$45</f>
        <v>#DIV/0!</v>
      </c>
      <c r="F148" s="73" t="e">
        <f>$U$45</f>
        <v>#DIV/0!</v>
      </c>
      <c r="G148" s="73" t="e">
        <f>$V$45</f>
        <v>#DIV/0!</v>
      </c>
      <c r="H148" s="73" t="e">
        <f>$W$45</f>
        <v>#DIV/0!</v>
      </c>
      <c r="I148" s="95" t="e">
        <f>$X$45</f>
        <v>#DIV/0!</v>
      </c>
      <c r="J148" s="97" t="s">
        <v>98</v>
      </c>
      <c r="K148" s="131"/>
      <c r="L148" s="131"/>
      <c r="M148" s="132"/>
    </row>
    <row r="149" spans="1:13" ht="16.5" customHeight="1">
      <c r="A149" s="41"/>
      <c r="C149" s="41"/>
      <c r="D149" s="41"/>
      <c r="E149" s="41"/>
      <c r="F149" s="41"/>
      <c r="G149" s="41"/>
      <c r="H149" s="41"/>
      <c r="I149" s="41"/>
      <c r="K149" s="41"/>
      <c r="L149" s="41"/>
      <c r="M149" s="42"/>
    </row>
    <row r="150" spans="1:13" ht="16.5" customHeight="1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9"/>
    </row>
    <row r="151" spans="1:13" ht="16.5" customHeight="1">
      <c r="A151" s="133" t="str">
        <f>$A$1</f>
        <v>嘉義縣立嘉新國民中學○○下學期期末考</v>
      </c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</row>
    <row r="152" spans="1:13" ht="16.5" customHeight="1" thickBo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2"/>
    </row>
    <row r="153" spans="1:13" ht="16.5" customHeight="1">
      <c r="A153" s="43" t="s">
        <v>0</v>
      </c>
      <c r="B153" s="62" t="s">
        <v>1</v>
      </c>
      <c r="C153" s="62" t="s">
        <v>90</v>
      </c>
      <c r="D153" s="62" t="s">
        <v>91</v>
      </c>
      <c r="E153" s="62" t="s">
        <v>92</v>
      </c>
      <c r="F153" s="62" t="s">
        <v>93</v>
      </c>
      <c r="G153" s="62" t="s">
        <v>94</v>
      </c>
      <c r="H153" s="62" t="s">
        <v>95</v>
      </c>
      <c r="I153" s="62" t="s">
        <v>96</v>
      </c>
      <c r="J153" s="62" t="s">
        <v>72</v>
      </c>
      <c r="K153" s="62" t="s">
        <v>89</v>
      </c>
      <c r="L153" s="62" t="s">
        <v>74</v>
      </c>
      <c r="M153" s="64" t="s">
        <v>73</v>
      </c>
    </row>
    <row r="154" spans="1:13" ht="16.5" customHeight="1">
      <c r="A154" s="91" t="str">
        <f>O13</f>
        <v>11</v>
      </c>
      <c r="B154" s="45">
        <f>P13</f>
        <v>0</v>
      </c>
      <c r="C154" s="46">
        <f>R13</f>
        <v>0</v>
      </c>
      <c r="D154" s="46">
        <f t="shared" ref="D154:M154" si="22">S13</f>
        <v>0</v>
      </c>
      <c r="E154" s="46">
        <f t="shared" si="22"/>
        <v>0</v>
      </c>
      <c r="F154" s="46">
        <f t="shared" si="22"/>
        <v>0</v>
      </c>
      <c r="G154" s="46">
        <f t="shared" si="22"/>
        <v>0</v>
      </c>
      <c r="H154" s="46">
        <f t="shared" si="22"/>
        <v>0</v>
      </c>
      <c r="I154" s="46">
        <f t="shared" si="22"/>
        <v>0</v>
      </c>
      <c r="J154" s="125" t="e">
        <f t="shared" si="22"/>
        <v>#DIV/0!</v>
      </c>
      <c r="K154" s="47">
        <f t="shared" si="22"/>
        <v>0</v>
      </c>
      <c r="L154" s="90">
        <f t="shared" si="22"/>
        <v>1</v>
      </c>
      <c r="M154" s="58">
        <f t="shared" si="22"/>
        <v>0</v>
      </c>
    </row>
    <row r="155" spans="1:13" ht="16.5" customHeight="1">
      <c r="A155" s="91"/>
      <c r="B155" s="45"/>
      <c r="C155" s="45"/>
      <c r="D155" s="45"/>
      <c r="E155" s="45"/>
      <c r="F155" s="45"/>
      <c r="G155" s="45"/>
      <c r="H155" s="45"/>
      <c r="I155" s="45"/>
      <c r="J155" s="52"/>
      <c r="K155" s="45"/>
      <c r="L155" s="45"/>
      <c r="M155" s="92"/>
    </row>
    <row r="156" spans="1:13" ht="16.5" customHeight="1">
      <c r="A156" s="91"/>
      <c r="B156" s="45" t="s">
        <v>58</v>
      </c>
      <c r="C156" s="45">
        <f>$R$38</f>
        <v>0</v>
      </c>
      <c r="D156" s="45">
        <f>$S$38</f>
        <v>0</v>
      </c>
      <c r="E156" s="45">
        <f>$T$38</f>
        <v>0</v>
      </c>
      <c r="F156" s="45">
        <f>$U$38</f>
        <v>0</v>
      </c>
      <c r="G156" s="45">
        <f>$V$38</f>
        <v>0</v>
      </c>
      <c r="H156" s="45">
        <f>$W$38</f>
        <v>0</v>
      </c>
      <c r="I156" s="45">
        <f>$X$38</f>
        <v>0</v>
      </c>
      <c r="J156" s="52">
        <f>$Y$38</f>
        <v>0</v>
      </c>
      <c r="K156" s="45"/>
      <c r="L156" s="45"/>
      <c r="M156" s="92"/>
    </row>
    <row r="157" spans="1:13" ht="16.5" customHeight="1">
      <c r="A157" s="91"/>
      <c r="B157" s="45" t="s">
        <v>59</v>
      </c>
      <c r="C157" s="45">
        <f>$R$39</f>
        <v>0</v>
      </c>
      <c r="D157" s="45">
        <f>$S$39</f>
        <v>0</v>
      </c>
      <c r="E157" s="45">
        <f>$T$39</f>
        <v>0</v>
      </c>
      <c r="F157" s="45">
        <f>$U$39</f>
        <v>0</v>
      </c>
      <c r="G157" s="45">
        <f>$V$39</f>
        <v>0</v>
      </c>
      <c r="H157" s="45">
        <f>$W$39</f>
        <v>0</v>
      </c>
      <c r="I157" s="45">
        <f>$X$39</f>
        <v>0</v>
      </c>
      <c r="J157" s="52">
        <f>$Y$39</f>
        <v>0</v>
      </c>
      <c r="K157" s="45"/>
      <c r="L157" s="45"/>
      <c r="M157" s="92"/>
    </row>
    <row r="158" spans="1:13" ht="16.5" customHeight="1">
      <c r="A158" s="91"/>
      <c r="B158" s="45" t="s">
        <v>60</v>
      </c>
      <c r="C158" s="45">
        <f>$R$40</f>
        <v>0</v>
      </c>
      <c r="D158" s="45">
        <f>$S$40</f>
        <v>0</v>
      </c>
      <c r="E158" s="45">
        <f>$T$40</f>
        <v>0</v>
      </c>
      <c r="F158" s="45">
        <f>$U$40</f>
        <v>0</v>
      </c>
      <c r="G158" s="45">
        <f>$V$40</f>
        <v>0</v>
      </c>
      <c r="H158" s="45">
        <f>$W$40</f>
        <v>0</v>
      </c>
      <c r="I158" s="45">
        <f>$X$40</f>
        <v>0</v>
      </c>
      <c r="J158" s="52">
        <f>$Y$40</f>
        <v>0</v>
      </c>
      <c r="K158" s="45"/>
      <c r="L158" s="45"/>
      <c r="M158" s="92"/>
    </row>
    <row r="159" spans="1:13" ht="16.5" customHeight="1">
      <c r="A159" s="91"/>
      <c r="B159" s="45" t="s">
        <v>61</v>
      </c>
      <c r="C159" s="45">
        <f>$R$41</f>
        <v>0</v>
      </c>
      <c r="D159" s="45">
        <f>$S$41</f>
        <v>0</v>
      </c>
      <c r="E159" s="45">
        <f>$T$41</f>
        <v>0</v>
      </c>
      <c r="F159" s="45">
        <f>$U$41</f>
        <v>0</v>
      </c>
      <c r="G159" s="45">
        <f>$V$41</f>
        <v>0</v>
      </c>
      <c r="H159" s="45">
        <f>$W$41</f>
        <v>0</v>
      </c>
      <c r="I159" s="45">
        <f>$X$41</f>
        <v>0</v>
      </c>
      <c r="J159" s="52">
        <f>$Y$41</f>
        <v>0</v>
      </c>
      <c r="K159" s="45"/>
      <c r="L159" s="45"/>
      <c r="M159" s="92"/>
    </row>
    <row r="160" spans="1:13" ht="16.5" customHeight="1">
      <c r="A160" s="91"/>
      <c r="B160" s="45" t="s">
        <v>103</v>
      </c>
      <c r="C160" s="45">
        <f>$R$42</f>
        <v>0</v>
      </c>
      <c r="D160" s="45">
        <f>$S$42</f>
        <v>0</v>
      </c>
      <c r="E160" s="45">
        <f>$T$42</f>
        <v>0</v>
      </c>
      <c r="F160" s="45">
        <f>$U$42</f>
        <v>0</v>
      </c>
      <c r="G160" s="45">
        <f>$V$42</f>
        <v>0</v>
      </c>
      <c r="H160" s="45">
        <f>$W$42</f>
        <v>0</v>
      </c>
      <c r="I160" s="45">
        <f>$X$42</f>
        <v>0</v>
      </c>
      <c r="J160" s="52">
        <f>$Y$42</f>
        <v>0</v>
      </c>
      <c r="K160" s="45"/>
      <c r="L160" s="45"/>
      <c r="M160" s="92"/>
    </row>
    <row r="161" spans="1:13" ht="16.5" customHeight="1">
      <c r="A161" s="91"/>
      <c r="B161" s="45" t="s">
        <v>62</v>
      </c>
      <c r="C161" s="45">
        <f>$R$43</f>
        <v>0</v>
      </c>
      <c r="D161" s="45">
        <f>$S$43</f>
        <v>0</v>
      </c>
      <c r="E161" s="45">
        <f>$T$43</f>
        <v>0</v>
      </c>
      <c r="F161" s="45">
        <f>$U$43</f>
        <v>0</v>
      </c>
      <c r="G161" s="45">
        <f>$V$43</f>
        <v>0</v>
      </c>
      <c r="H161" s="45">
        <f>$W$43</f>
        <v>0</v>
      </c>
      <c r="I161" s="45">
        <f>$X$43</f>
        <v>0</v>
      </c>
      <c r="J161" s="96">
        <f>$Y$43</f>
        <v>0</v>
      </c>
      <c r="K161" s="45"/>
      <c r="L161" s="45"/>
      <c r="M161" s="92"/>
    </row>
    <row r="162" spans="1:13" ht="16.5" customHeight="1">
      <c r="A162" s="91"/>
      <c r="B162" s="45" t="s">
        <v>63</v>
      </c>
      <c r="C162" s="45" t="e">
        <f>$R$44</f>
        <v>#DIV/0!</v>
      </c>
      <c r="D162" s="45" t="e">
        <f>$S$44</f>
        <v>#DIV/0!</v>
      </c>
      <c r="E162" s="45" t="e">
        <f>$T$44</f>
        <v>#DIV/0!</v>
      </c>
      <c r="F162" s="45" t="e">
        <f>$U$44</f>
        <v>#DIV/0!</v>
      </c>
      <c r="G162" s="45" t="e">
        <f>$V$44</f>
        <v>#DIV/0!</v>
      </c>
      <c r="H162" s="45" t="e">
        <f>$W$44</f>
        <v>#DIV/0!</v>
      </c>
      <c r="I162" s="94" t="e">
        <f>$X$44</f>
        <v>#DIV/0!</v>
      </c>
      <c r="J162" s="96" t="s">
        <v>97</v>
      </c>
      <c r="K162" s="129"/>
      <c r="L162" s="129"/>
      <c r="M162" s="130"/>
    </row>
    <row r="163" spans="1:13" ht="16.5" customHeight="1" thickBot="1">
      <c r="A163" s="93"/>
      <c r="B163" s="73" t="s">
        <v>64</v>
      </c>
      <c r="C163" s="73" t="e">
        <f>$R$45</f>
        <v>#DIV/0!</v>
      </c>
      <c r="D163" s="73" t="e">
        <f>$S$45</f>
        <v>#DIV/0!</v>
      </c>
      <c r="E163" s="73" t="e">
        <f>$T$45</f>
        <v>#DIV/0!</v>
      </c>
      <c r="F163" s="73" t="e">
        <f>$U$45</f>
        <v>#DIV/0!</v>
      </c>
      <c r="G163" s="73" t="e">
        <f>$V$45</f>
        <v>#DIV/0!</v>
      </c>
      <c r="H163" s="73" t="e">
        <f>$W$45</f>
        <v>#DIV/0!</v>
      </c>
      <c r="I163" s="95" t="e">
        <f>$X$45</f>
        <v>#DIV/0!</v>
      </c>
      <c r="J163" s="97" t="s">
        <v>98</v>
      </c>
      <c r="K163" s="131"/>
      <c r="L163" s="131"/>
      <c r="M163" s="132"/>
    </row>
    <row r="164" spans="1:13" ht="16.5" customHeight="1">
      <c r="A164" s="41"/>
      <c r="C164" s="41"/>
      <c r="D164" s="41"/>
      <c r="E164" s="41"/>
      <c r="F164" s="41"/>
      <c r="G164" s="41"/>
      <c r="H164" s="41"/>
      <c r="I164" s="41"/>
      <c r="K164" s="41"/>
      <c r="L164" s="41"/>
      <c r="M164" s="42"/>
    </row>
    <row r="165" spans="1:13" ht="16.5" customHeight="1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9"/>
    </row>
    <row r="166" spans="1:13" ht="16.5" customHeight="1">
      <c r="A166" s="133" t="str">
        <f>$A$1</f>
        <v>嘉義縣立嘉新國民中學○○下學期期末考</v>
      </c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</row>
    <row r="167" spans="1:13" ht="16.5" customHeight="1" thickBo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2"/>
    </row>
    <row r="168" spans="1:13" ht="16.5" customHeight="1">
      <c r="A168" s="43" t="s">
        <v>0</v>
      </c>
      <c r="B168" s="62" t="s">
        <v>1</v>
      </c>
      <c r="C168" s="62" t="s">
        <v>90</v>
      </c>
      <c r="D168" s="62" t="s">
        <v>91</v>
      </c>
      <c r="E168" s="62" t="s">
        <v>92</v>
      </c>
      <c r="F168" s="62" t="s">
        <v>93</v>
      </c>
      <c r="G168" s="62" t="s">
        <v>94</v>
      </c>
      <c r="H168" s="62" t="s">
        <v>95</v>
      </c>
      <c r="I168" s="62" t="s">
        <v>96</v>
      </c>
      <c r="J168" s="62" t="s">
        <v>72</v>
      </c>
      <c r="K168" s="62" t="s">
        <v>89</v>
      </c>
      <c r="L168" s="62" t="s">
        <v>74</v>
      </c>
      <c r="M168" s="64" t="s">
        <v>73</v>
      </c>
    </row>
    <row r="169" spans="1:13" ht="16.5" customHeight="1">
      <c r="A169" s="91" t="str">
        <f>O14</f>
        <v>12</v>
      </c>
      <c r="B169" s="45">
        <f>P14</f>
        <v>0</v>
      </c>
      <c r="C169" s="46">
        <f>R14</f>
        <v>0</v>
      </c>
      <c r="D169" s="46">
        <f t="shared" ref="D169:M169" si="23">S14</f>
        <v>0</v>
      </c>
      <c r="E169" s="46">
        <f t="shared" si="23"/>
        <v>0</v>
      </c>
      <c r="F169" s="46">
        <f t="shared" si="23"/>
        <v>0</v>
      </c>
      <c r="G169" s="46">
        <f t="shared" si="23"/>
        <v>0</v>
      </c>
      <c r="H169" s="46">
        <f t="shared" si="23"/>
        <v>0</v>
      </c>
      <c r="I169" s="46">
        <f t="shared" si="23"/>
        <v>0</v>
      </c>
      <c r="J169" s="125" t="e">
        <f t="shared" si="23"/>
        <v>#DIV/0!</v>
      </c>
      <c r="K169" s="47">
        <f t="shared" si="23"/>
        <v>0</v>
      </c>
      <c r="L169" s="90">
        <f t="shared" si="23"/>
        <v>1</v>
      </c>
      <c r="M169" s="58">
        <f t="shared" si="23"/>
        <v>0</v>
      </c>
    </row>
    <row r="170" spans="1:13" ht="16.5" customHeight="1">
      <c r="A170" s="91"/>
      <c r="B170" s="45"/>
      <c r="C170" s="45"/>
      <c r="D170" s="45"/>
      <c r="E170" s="45"/>
      <c r="F170" s="45"/>
      <c r="G170" s="45"/>
      <c r="H170" s="45"/>
      <c r="I170" s="45"/>
      <c r="J170" s="52"/>
      <c r="K170" s="45"/>
      <c r="L170" s="45"/>
      <c r="M170" s="92"/>
    </row>
    <row r="171" spans="1:13" ht="16.5" customHeight="1">
      <c r="A171" s="91"/>
      <c r="B171" s="45" t="s">
        <v>58</v>
      </c>
      <c r="C171" s="45">
        <f>$R$38</f>
        <v>0</v>
      </c>
      <c r="D171" s="45">
        <f>$S$38</f>
        <v>0</v>
      </c>
      <c r="E171" s="45">
        <f>$T$38</f>
        <v>0</v>
      </c>
      <c r="F171" s="45">
        <f>$U$38</f>
        <v>0</v>
      </c>
      <c r="G171" s="45">
        <f>$V$38</f>
        <v>0</v>
      </c>
      <c r="H171" s="45">
        <f>$W$38</f>
        <v>0</v>
      </c>
      <c r="I171" s="45">
        <f>$X$38</f>
        <v>0</v>
      </c>
      <c r="J171" s="52">
        <f>$Y$38</f>
        <v>0</v>
      </c>
      <c r="K171" s="45"/>
      <c r="L171" s="45"/>
      <c r="M171" s="92"/>
    </row>
    <row r="172" spans="1:13" ht="16.5" customHeight="1">
      <c r="A172" s="91"/>
      <c r="B172" s="45" t="s">
        <v>59</v>
      </c>
      <c r="C172" s="45">
        <f>$R$39</f>
        <v>0</v>
      </c>
      <c r="D172" s="45">
        <f>$S$39</f>
        <v>0</v>
      </c>
      <c r="E172" s="45">
        <f>$T$39</f>
        <v>0</v>
      </c>
      <c r="F172" s="45">
        <f>$U$39</f>
        <v>0</v>
      </c>
      <c r="G172" s="45">
        <f>$V$39</f>
        <v>0</v>
      </c>
      <c r="H172" s="45">
        <f>$W$39</f>
        <v>0</v>
      </c>
      <c r="I172" s="45">
        <f>$X$39</f>
        <v>0</v>
      </c>
      <c r="J172" s="52">
        <f>$Y$39</f>
        <v>0</v>
      </c>
      <c r="K172" s="45"/>
      <c r="L172" s="45"/>
      <c r="M172" s="92"/>
    </row>
    <row r="173" spans="1:13" ht="16.5" customHeight="1">
      <c r="A173" s="91"/>
      <c r="B173" s="45" t="s">
        <v>60</v>
      </c>
      <c r="C173" s="45">
        <f>$R$40</f>
        <v>0</v>
      </c>
      <c r="D173" s="45">
        <f>$S$40</f>
        <v>0</v>
      </c>
      <c r="E173" s="45">
        <f>$T$40</f>
        <v>0</v>
      </c>
      <c r="F173" s="45">
        <f>$U$40</f>
        <v>0</v>
      </c>
      <c r="G173" s="45">
        <f>$V$40</f>
        <v>0</v>
      </c>
      <c r="H173" s="45">
        <f>$W$40</f>
        <v>0</v>
      </c>
      <c r="I173" s="45">
        <f>$X$40</f>
        <v>0</v>
      </c>
      <c r="J173" s="52">
        <f>$Y$40</f>
        <v>0</v>
      </c>
      <c r="K173" s="45"/>
      <c r="L173" s="45"/>
      <c r="M173" s="92"/>
    </row>
    <row r="174" spans="1:13" ht="16.5" customHeight="1">
      <c r="A174" s="91"/>
      <c r="B174" s="45" t="s">
        <v>61</v>
      </c>
      <c r="C174" s="45">
        <f>$R$41</f>
        <v>0</v>
      </c>
      <c r="D174" s="45">
        <f>$S$41</f>
        <v>0</v>
      </c>
      <c r="E174" s="45">
        <f>$T$41</f>
        <v>0</v>
      </c>
      <c r="F174" s="45">
        <f>$U$41</f>
        <v>0</v>
      </c>
      <c r="G174" s="45">
        <f>$V$41</f>
        <v>0</v>
      </c>
      <c r="H174" s="45">
        <f>$W$41</f>
        <v>0</v>
      </c>
      <c r="I174" s="45">
        <f>$X$41</f>
        <v>0</v>
      </c>
      <c r="J174" s="52">
        <f>$Y$41</f>
        <v>0</v>
      </c>
      <c r="K174" s="45"/>
      <c r="L174" s="45"/>
      <c r="M174" s="92"/>
    </row>
    <row r="175" spans="1:13" ht="16.5" customHeight="1">
      <c r="A175" s="91"/>
      <c r="B175" s="45" t="s">
        <v>103</v>
      </c>
      <c r="C175" s="45">
        <f>$R$42</f>
        <v>0</v>
      </c>
      <c r="D175" s="45">
        <f>$S$42</f>
        <v>0</v>
      </c>
      <c r="E175" s="45">
        <f>$T$42</f>
        <v>0</v>
      </c>
      <c r="F175" s="45">
        <f>$U$42</f>
        <v>0</v>
      </c>
      <c r="G175" s="45">
        <f>$V$42</f>
        <v>0</v>
      </c>
      <c r="H175" s="45">
        <f>$W$42</f>
        <v>0</v>
      </c>
      <c r="I175" s="45">
        <f>$X$42</f>
        <v>0</v>
      </c>
      <c r="J175" s="52">
        <f>$Y$42</f>
        <v>0</v>
      </c>
      <c r="K175" s="45"/>
      <c r="L175" s="45"/>
      <c r="M175" s="92"/>
    </row>
    <row r="176" spans="1:13" ht="16.5" customHeight="1">
      <c r="A176" s="91"/>
      <c r="B176" s="45" t="s">
        <v>62</v>
      </c>
      <c r="C176" s="45">
        <f>$R$43</f>
        <v>0</v>
      </c>
      <c r="D176" s="45">
        <f>$S$43</f>
        <v>0</v>
      </c>
      <c r="E176" s="45">
        <f>$T$43</f>
        <v>0</v>
      </c>
      <c r="F176" s="45">
        <f>$U$43</f>
        <v>0</v>
      </c>
      <c r="G176" s="45">
        <f>$V$43</f>
        <v>0</v>
      </c>
      <c r="H176" s="45">
        <f>$W$43</f>
        <v>0</v>
      </c>
      <c r="I176" s="45">
        <f>$X$43</f>
        <v>0</v>
      </c>
      <c r="J176" s="96">
        <f>$Y$43</f>
        <v>0</v>
      </c>
      <c r="K176" s="45"/>
      <c r="L176" s="45"/>
      <c r="M176" s="92"/>
    </row>
    <row r="177" spans="1:13" ht="16.5" customHeight="1">
      <c r="A177" s="91"/>
      <c r="B177" s="45" t="s">
        <v>63</v>
      </c>
      <c r="C177" s="45" t="e">
        <f>$R$44</f>
        <v>#DIV/0!</v>
      </c>
      <c r="D177" s="45" t="e">
        <f>$S$44</f>
        <v>#DIV/0!</v>
      </c>
      <c r="E177" s="45" t="e">
        <f>$T$44</f>
        <v>#DIV/0!</v>
      </c>
      <c r="F177" s="45" t="e">
        <f>$U$44</f>
        <v>#DIV/0!</v>
      </c>
      <c r="G177" s="45" t="e">
        <f>$V$44</f>
        <v>#DIV/0!</v>
      </c>
      <c r="H177" s="45" t="e">
        <f>$W$44</f>
        <v>#DIV/0!</v>
      </c>
      <c r="I177" s="94" t="e">
        <f>$X$44</f>
        <v>#DIV/0!</v>
      </c>
      <c r="J177" s="96" t="s">
        <v>97</v>
      </c>
      <c r="K177" s="129"/>
      <c r="L177" s="129"/>
      <c r="M177" s="130"/>
    </row>
    <row r="178" spans="1:13" ht="16.5" customHeight="1" thickBot="1">
      <c r="A178" s="93"/>
      <c r="B178" s="73" t="s">
        <v>64</v>
      </c>
      <c r="C178" s="73" t="e">
        <f>$R$45</f>
        <v>#DIV/0!</v>
      </c>
      <c r="D178" s="73" t="e">
        <f>$S$45</f>
        <v>#DIV/0!</v>
      </c>
      <c r="E178" s="73" t="e">
        <f>$T$45</f>
        <v>#DIV/0!</v>
      </c>
      <c r="F178" s="73" t="e">
        <f>$U$45</f>
        <v>#DIV/0!</v>
      </c>
      <c r="G178" s="73" t="e">
        <f>$V$45</f>
        <v>#DIV/0!</v>
      </c>
      <c r="H178" s="73" t="e">
        <f>$W$45</f>
        <v>#DIV/0!</v>
      </c>
      <c r="I178" s="95" t="e">
        <f>$X$45</f>
        <v>#DIV/0!</v>
      </c>
      <c r="J178" s="97" t="s">
        <v>98</v>
      </c>
      <c r="K178" s="131"/>
      <c r="L178" s="131"/>
      <c r="M178" s="132"/>
    </row>
    <row r="179" spans="1:13" ht="16.5" customHeight="1">
      <c r="A179" s="41"/>
      <c r="C179" s="41"/>
      <c r="D179" s="41"/>
      <c r="E179" s="41"/>
      <c r="F179" s="41"/>
      <c r="G179" s="41"/>
      <c r="H179" s="41"/>
      <c r="I179" s="41"/>
      <c r="K179" s="41"/>
      <c r="L179" s="41"/>
      <c r="M179" s="42"/>
    </row>
    <row r="180" spans="1:13" ht="16.5" customHeight="1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9"/>
    </row>
    <row r="181" spans="1:13" ht="16.5" customHeight="1">
      <c r="A181" s="133" t="str">
        <f>$A$1</f>
        <v>嘉義縣立嘉新國民中學○○下學期期末考</v>
      </c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</row>
    <row r="182" spans="1:13" ht="16.5" customHeight="1" thickBo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2"/>
    </row>
    <row r="183" spans="1:13" ht="16.5" customHeight="1">
      <c r="A183" s="43" t="s">
        <v>0</v>
      </c>
      <c r="B183" s="62" t="s">
        <v>1</v>
      </c>
      <c r="C183" s="62" t="s">
        <v>90</v>
      </c>
      <c r="D183" s="62" t="s">
        <v>91</v>
      </c>
      <c r="E183" s="62" t="s">
        <v>92</v>
      </c>
      <c r="F183" s="62" t="s">
        <v>93</v>
      </c>
      <c r="G183" s="62" t="s">
        <v>94</v>
      </c>
      <c r="H183" s="62" t="s">
        <v>95</v>
      </c>
      <c r="I183" s="62" t="s">
        <v>96</v>
      </c>
      <c r="J183" s="62" t="s">
        <v>72</v>
      </c>
      <c r="K183" s="62" t="s">
        <v>89</v>
      </c>
      <c r="L183" s="62" t="s">
        <v>74</v>
      </c>
      <c r="M183" s="64" t="s">
        <v>73</v>
      </c>
    </row>
    <row r="184" spans="1:13" ht="16.5" customHeight="1">
      <c r="A184" s="91" t="str">
        <f>O15</f>
        <v>13</v>
      </c>
      <c r="B184" s="45">
        <f>P15</f>
        <v>0</v>
      </c>
      <c r="C184" s="46">
        <f>R15</f>
        <v>0</v>
      </c>
      <c r="D184" s="46">
        <f t="shared" ref="D184:M184" si="24">S15</f>
        <v>0</v>
      </c>
      <c r="E184" s="46">
        <f t="shared" si="24"/>
        <v>0</v>
      </c>
      <c r="F184" s="46">
        <f t="shared" si="24"/>
        <v>0</v>
      </c>
      <c r="G184" s="46">
        <f t="shared" si="24"/>
        <v>0</v>
      </c>
      <c r="H184" s="46">
        <f t="shared" si="24"/>
        <v>0</v>
      </c>
      <c r="I184" s="46">
        <f t="shared" si="24"/>
        <v>0</v>
      </c>
      <c r="J184" s="125" t="e">
        <f t="shared" si="24"/>
        <v>#DIV/0!</v>
      </c>
      <c r="K184" s="47">
        <f t="shared" si="24"/>
        <v>0</v>
      </c>
      <c r="L184" s="90">
        <f t="shared" si="24"/>
        <v>1</v>
      </c>
      <c r="M184" s="58">
        <f t="shared" si="24"/>
        <v>0</v>
      </c>
    </row>
    <row r="185" spans="1:13" ht="16.5" customHeight="1">
      <c r="A185" s="91"/>
      <c r="B185" s="45"/>
      <c r="C185" s="45"/>
      <c r="D185" s="45"/>
      <c r="E185" s="45"/>
      <c r="F185" s="45"/>
      <c r="G185" s="45"/>
      <c r="H185" s="45"/>
      <c r="I185" s="45"/>
      <c r="J185" s="52"/>
      <c r="K185" s="45"/>
      <c r="L185" s="45"/>
      <c r="M185" s="92"/>
    </row>
    <row r="186" spans="1:13" ht="16.5" customHeight="1">
      <c r="A186" s="91"/>
      <c r="B186" s="45" t="s">
        <v>58</v>
      </c>
      <c r="C186" s="45">
        <f>$R$38</f>
        <v>0</v>
      </c>
      <c r="D186" s="45">
        <f>$S$38</f>
        <v>0</v>
      </c>
      <c r="E186" s="45">
        <f>$T$38</f>
        <v>0</v>
      </c>
      <c r="F186" s="45">
        <f>$U$38</f>
        <v>0</v>
      </c>
      <c r="G186" s="45">
        <f>$V$38</f>
        <v>0</v>
      </c>
      <c r="H186" s="45">
        <f>$W$38</f>
        <v>0</v>
      </c>
      <c r="I186" s="45">
        <f>$X$38</f>
        <v>0</v>
      </c>
      <c r="J186" s="52">
        <f>$Y$38</f>
        <v>0</v>
      </c>
      <c r="K186" s="45"/>
      <c r="L186" s="45"/>
      <c r="M186" s="92"/>
    </row>
    <row r="187" spans="1:13" ht="16.5" customHeight="1">
      <c r="A187" s="91"/>
      <c r="B187" s="45" t="s">
        <v>59</v>
      </c>
      <c r="C187" s="45">
        <f>$R$39</f>
        <v>0</v>
      </c>
      <c r="D187" s="45">
        <f>$S$39</f>
        <v>0</v>
      </c>
      <c r="E187" s="45">
        <f>$T$39</f>
        <v>0</v>
      </c>
      <c r="F187" s="45">
        <f>$U$39</f>
        <v>0</v>
      </c>
      <c r="G187" s="45">
        <f>$V$39</f>
        <v>0</v>
      </c>
      <c r="H187" s="45">
        <f>$W$39</f>
        <v>0</v>
      </c>
      <c r="I187" s="45">
        <f>$X$39</f>
        <v>0</v>
      </c>
      <c r="J187" s="52">
        <f>$Y$39</f>
        <v>0</v>
      </c>
      <c r="K187" s="45"/>
      <c r="L187" s="45"/>
      <c r="M187" s="92"/>
    </row>
    <row r="188" spans="1:13" ht="16.5" customHeight="1">
      <c r="A188" s="91"/>
      <c r="B188" s="45" t="s">
        <v>60</v>
      </c>
      <c r="C188" s="45">
        <f>$R$40</f>
        <v>0</v>
      </c>
      <c r="D188" s="45">
        <f>$S$40</f>
        <v>0</v>
      </c>
      <c r="E188" s="45">
        <f>$T$40</f>
        <v>0</v>
      </c>
      <c r="F188" s="45">
        <f>$U$40</f>
        <v>0</v>
      </c>
      <c r="G188" s="45">
        <f>$V$40</f>
        <v>0</v>
      </c>
      <c r="H188" s="45">
        <f>$W$40</f>
        <v>0</v>
      </c>
      <c r="I188" s="45">
        <f>$X$40</f>
        <v>0</v>
      </c>
      <c r="J188" s="52">
        <f>$Y$40</f>
        <v>0</v>
      </c>
      <c r="K188" s="45"/>
      <c r="L188" s="45"/>
      <c r="M188" s="92"/>
    </row>
    <row r="189" spans="1:13" ht="16.5" customHeight="1">
      <c r="A189" s="91"/>
      <c r="B189" s="45" t="s">
        <v>61</v>
      </c>
      <c r="C189" s="45">
        <f>$R$41</f>
        <v>0</v>
      </c>
      <c r="D189" s="45">
        <f>$S$41</f>
        <v>0</v>
      </c>
      <c r="E189" s="45">
        <f>$T$41</f>
        <v>0</v>
      </c>
      <c r="F189" s="45">
        <f>$U$41</f>
        <v>0</v>
      </c>
      <c r="G189" s="45">
        <f>$V$41</f>
        <v>0</v>
      </c>
      <c r="H189" s="45">
        <f>$W$41</f>
        <v>0</v>
      </c>
      <c r="I189" s="45">
        <f>$X$41</f>
        <v>0</v>
      </c>
      <c r="J189" s="52">
        <f>$Y$41</f>
        <v>0</v>
      </c>
      <c r="K189" s="45"/>
      <c r="L189" s="45"/>
      <c r="M189" s="92"/>
    </row>
    <row r="190" spans="1:13" ht="16.5" customHeight="1">
      <c r="A190" s="91"/>
      <c r="B190" s="45" t="s">
        <v>103</v>
      </c>
      <c r="C190" s="45">
        <f>$R$42</f>
        <v>0</v>
      </c>
      <c r="D190" s="45">
        <f>$S$42</f>
        <v>0</v>
      </c>
      <c r="E190" s="45">
        <f>$T$42</f>
        <v>0</v>
      </c>
      <c r="F190" s="45">
        <f>$U$42</f>
        <v>0</v>
      </c>
      <c r="G190" s="45">
        <f>$V$42</f>
        <v>0</v>
      </c>
      <c r="H190" s="45">
        <f>$W$42</f>
        <v>0</v>
      </c>
      <c r="I190" s="45">
        <f>$X$42</f>
        <v>0</v>
      </c>
      <c r="J190" s="52">
        <f>$Y$42</f>
        <v>0</v>
      </c>
      <c r="K190" s="45"/>
      <c r="L190" s="45"/>
      <c r="M190" s="92"/>
    </row>
    <row r="191" spans="1:13" ht="16.5" customHeight="1">
      <c r="A191" s="91"/>
      <c r="B191" s="45" t="s">
        <v>62</v>
      </c>
      <c r="C191" s="45">
        <f>$R$43</f>
        <v>0</v>
      </c>
      <c r="D191" s="45">
        <f>$S$43</f>
        <v>0</v>
      </c>
      <c r="E191" s="45">
        <f>$T$43</f>
        <v>0</v>
      </c>
      <c r="F191" s="45">
        <f>$U$43</f>
        <v>0</v>
      </c>
      <c r="G191" s="45">
        <f>$V$43</f>
        <v>0</v>
      </c>
      <c r="H191" s="45">
        <f>$W$43</f>
        <v>0</v>
      </c>
      <c r="I191" s="45">
        <f>$X$43</f>
        <v>0</v>
      </c>
      <c r="J191" s="96">
        <f>$Y$43</f>
        <v>0</v>
      </c>
      <c r="K191" s="45"/>
      <c r="L191" s="45"/>
      <c r="M191" s="92"/>
    </row>
    <row r="192" spans="1:13" ht="16.5" customHeight="1">
      <c r="A192" s="91"/>
      <c r="B192" s="45" t="s">
        <v>63</v>
      </c>
      <c r="C192" s="45" t="e">
        <f>$R$44</f>
        <v>#DIV/0!</v>
      </c>
      <c r="D192" s="45" t="e">
        <f>$S$44</f>
        <v>#DIV/0!</v>
      </c>
      <c r="E192" s="45" t="e">
        <f>$T$44</f>
        <v>#DIV/0!</v>
      </c>
      <c r="F192" s="45" t="e">
        <f>$U$44</f>
        <v>#DIV/0!</v>
      </c>
      <c r="G192" s="45" t="e">
        <f>$V$44</f>
        <v>#DIV/0!</v>
      </c>
      <c r="H192" s="45" t="e">
        <f>$W$44</f>
        <v>#DIV/0!</v>
      </c>
      <c r="I192" s="94" t="e">
        <f>$X$44</f>
        <v>#DIV/0!</v>
      </c>
      <c r="J192" s="96" t="s">
        <v>97</v>
      </c>
      <c r="K192" s="129"/>
      <c r="L192" s="129"/>
      <c r="M192" s="130"/>
    </row>
    <row r="193" spans="1:13" ht="16.5" customHeight="1" thickBot="1">
      <c r="A193" s="93"/>
      <c r="B193" s="73" t="s">
        <v>64</v>
      </c>
      <c r="C193" s="73" t="e">
        <f>$R$45</f>
        <v>#DIV/0!</v>
      </c>
      <c r="D193" s="73" t="e">
        <f>$S$45</f>
        <v>#DIV/0!</v>
      </c>
      <c r="E193" s="73" t="e">
        <f>$T$45</f>
        <v>#DIV/0!</v>
      </c>
      <c r="F193" s="73" t="e">
        <f>$U$45</f>
        <v>#DIV/0!</v>
      </c>
      <c r="G193" s="73" t="e">
        <f>$V$45</f>
        <v>#DIV/0!</v>
      </c>
      <c r="H193" s="73" t="e">
        <f>$W$45</f>
        <v>#DIV/0!</v>
      </c>
      <c r="I193" s="95" t="e">
        <f>$X$45</f>
        <v>#DIV/0!</v>
      </c>
      <c r="J193" s="97" t="s">
        <v>98</v>
      </c>
      <c r="K193" s="131"/>
      <c r="L193" s="131"/>
      <c r="M193" s="132"/>
    </row>
    <row r="194" spans="1:13" ht="16.5" customHeight="1">
      <c r="A194" s="41"/>
      <c r="C194" s="41"/>
      <c r="D194" s="41"/>
      <c r="E194" s="41"/>
      <c r="F194" s="41"/>
      <c r="G194" s="41"/>
      <c r="H194" s="41"/>
      <c r="I194" s="41"/>
      <c r="K194" s="41"/>
      <c r="L194" s="41"/>
      <c r="M194" s="42"/>
    </row>
    <row r="195" spans="1:13" ht="16.5" customHeight="1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9"/>
    </row>
    <row r="196" spans="1:13" ht="16.5" customHeight="1">
      <c r="A196" s="133" t="str">
        <f>$A$1</f>
        <v>嘉義縣立嘉新國民中學○○下學期期末考</v>
      </c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</row>
    <row r="197" spans="1:13" ht="16.5" customHeight="1" thickBo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2"/>
    </row>
    <row r="198" spans="1:13" ht="16.5" customHeight="1">
      <c r="A198" s="43" t="s">
        <v>0</v>
      </c>
      <c r="B198" s="62" t="s">
        <v>1</v>
      </c>
      <c r="C198" s="62" t="s">
        <v>90</v>
      </c>
      <c r="D198" s="62" t="s">
        <v>91</v>
      </c>
      <c r="E198" s="62" t="s">
        <v>92</v>
      </c>
      <c r="F198" s="62" t="s">
        <v>93</v>
      </c>
      <c r="G198" s="62" t="s">
        <v>94</v>
      </c>
      <c r="H198" s="62" t="s">
        <v>95</v>
      </c>
      <c r="I198" s="62" t="s">
        <v>96</v>
      </c>
      <c r="J198" s="62" t="s">
        <v>72</v>
      </c>
      <c r="K198" s="62" t="s">
        <v>89</v>
      </c>
      <c r="L198" s="62" t="s">
        <v>74</v>
      </c>
      <c r="M198" s="64" t="s">
        <v>73</v>
      </c>
    </row>
    <row r="199" spans="1:13" ht="16.5" customHeight="1">
      <c r="A199" s="91" t="str">
        <f>O16</f>
        <v>14</v>
      </c>
      <c r="B199" s="45">
        <f>P16</f>
        <v>0</v>
      </c>
      <c r="C199" s="46">
        <f>R16</f>
        <v>0</v>
      </c>
      <c r="D199" s="46">
        <f t="shared" ref="D199:M199" si="25">S16</f>
        <v>0</v>
      </c>
      <c r="E199" s="46">
        <f t="shared" si="25"/>
        <v>0</v>
      </c>
      <c r="F199" s="46">
        <f t="shared" si="25"/>
        <v>0</v>
      </c>
      <c r="G199" s="46">
        <f t="shared" si="25"/>
        <v>0</v>
      </c>
      <c r="H199" s="46">
        <f t="shared" si="25"/>
        <v>0</v>
      </c>
      <c r="I199" s="46">
        <f t="shared" si="25"/>
        <v>0</v>
      </c>
      <c r="J199" s="125" t="e">
        <f t="shared" si="25"/>
        <v>#DIV/0!</v>
      </c>
      <c r="K199" s="47">
        <f t="shared" si="25"/>
        <v>0</v>
      </c>
      <c r="L199" s="90">
        <f t="shared" si="25"/>
        <v>1</v>
      </c>
      <c r="M199" s="58">
        <f t="shared" si="25"/>
        <v>0</v>
      </c>
    </row>
    <row r="200" spans="1:13" ht="16.5" customHeight="1">
      <c r="A200" s="91"/>
      <c r="B200" s="45"/>
      <c r="C200" s="45"/>
      <c r="D200" s="45"/>
      <c r="E200" s="45"/>
      <c r="F200" s="45"/>
      <c r="G200" s="45"/>
      <c r="H200" s="45"/>
      <c r="I200" s="45"/>
      <c r="J200" s="52"/>
      <c r="K200" s="45"/>
      <c r="L200" s="45"/>
      <c r="M200" s="92"/>
    </row>
    <row r="201" spans="1:13" ht="16.5" customHeight="1">
      <c r="A201" s="91"/>
      <c r="B201" s="45" t="s">
        <v>58</v>
      </c>
      <c r="C201" s="45">
        <f>$R$38</f>
        <v>0</v>
      </c>
      <c r="D201" s="45">
        <f>$S$38</f>
        <v>0</v>
      </c>
      <c r="E201" s="45">
        <f>$T$38</f>
        <v>0</v>
      </c>
      <c r="F201" s="45">
        <f>$U$38</f>
        <v>0</v>
      </c>
      <c r="G201" s="45">
        <f>$V$38</f>
        <v>0</v>
      </c>
      <c r="H201" s="45">
        <f>$W$38</f>
        <v>0</v>
      </c>
      <c r="I201" s="45">
        <f>$X$38</f>
        <v>0</v>
      </c>
      <c r="J201" s="52">
        <f>$Y$38</f>
        <v>0</v>
      </c>
      <c r="K201" s="45"/>
      <c r="L201" s="45"/>
      <c r="M201" s="92"/>
    </row>
    <row r="202" spans="1:13" ht="16.5" customHeight="1">
      <c r="A202" s="91"/>
      <c r="B202" s="45" t="s">
        <v>59</v>
      </c>
      <c r="C202" s="45">
        <f>$R$39</f>
        <v>0</v>
      </c>
      <c r="D202" s="45">
        <f>$S$39</f>
        <v>0</v>
      </c>
      <c r="E202" s="45">
        <f>$T$39</f>
        <v>0</v>
      </c>
      <c r="F202" s="45">
        <f>$U$39</f>
        <v>0</v>
      </c>
      <c r="G202" s="45">
        <f>$V$39</f>
        <v>0</v>
      </c>
      <c r="H202" s="45">
        <f>$W$39</f>
        <v>0</v>
      </c>
      <c r="I202" s="45">
        <f>$X$39</f>
        <v>0</v>
      </c>
      <c r="J202" s="52">
        <f>$Y$39</f>
        <v>0</v>
      </c>
      <c r="K202" s="45"/>
      <c r="L202" s="45"/>
      <c r="M202" s="92"/>
    </row>
    <row r="203" spans="1:13" ht="16.5" customHeight="1">
      <c r="A203" s="91"/>
      <c r="B203" s="45" t="s">
        <v>60</v>
      </c>
      <c r="C203" s="45">
        <f>$R$40</f>
        <v>0</v>
      </c>
      <c r="D203" s="45">
        <f>$S$40</f>
        <v>0</v>
      </c>
      <c r="E203" s="45">
        <f>$T$40</f>
        <v>0</v>
      </c>
      <c r="F203" s="45">
        <f>$U$40</f>
        <v>0</v>
      </c>
      <c r="G203" s="45">
        <f>$V$40</f>
        <v>0</v>
      </c>
      <c r="H203" s="45">
        <f>$W$40</f>
        <v>0</v>
      </c>
      <c r="I203" s="45">
        <f>$X$40</f>
        <v>0</v>
      </c>
      <c r="J203" s="52">
        <f>$Y$40</f>
        <v>0</v>
      </c>
      <c r="K203" s="45"/>
      <c r="L203" s="45"/>
      <c r="M203" s="92"/>
    </row>
    <row r="204" spans="1:13" ht="16.5" customHeight="1">
      <c r="A204" s="91"/>
      <c r="B204" s="45" t="s">
        <v>61</v>
      </c>
      <c r="C204" s="45">
        <f>$R$41</f>
        <v>0</v>
      </c>
      <c r="D204" s="45">
        <f>$S$41</f>
        <v>0</v>
      </c>
      <c r="E204" s="45">
        <f>$T$41</f>
        <v>0</v>
      </c>
      <c r="F204" s="45">
        <f>$U$41</f>
        <v>0</v>
      </c>
      <c r="G204" s="45">
        <f>$V$41</f>
        <v>0</v>
      </c>
      <c r="H204" s="45">
        <f>$W$41</f>
        <v>0</v>
      </c>
      <c r="I204" s="45">
        <f>$X$41</f>
        <v>0</v>
      </c>
      <c r="J204" s="52">
        <f>$Y$41</f>
        <v>0</v>
      </c>
      <c r="K204" s="45"/>
      <c r="L204" s="45"/>
      <c r="M204" s="92"/>
    </row>
    <row r="205" spans="1:13" ht="16.5" customHeight="1">
      <c r="A205" s="91"/>
      <c r="B205" s="45" t="s">
        <v>103</v>
      </c>
      <c r="C205" s="45">
        <f>$R$42</f>
        <v>0</v>
      </c>
      <c r="D205" s="45">
        <f>$S$42</f>
        <v>0</v>
      </c>
      <c r="E205" s="45">
        <f>$T$42</f>
        <v>0</v>
      </c>
      <c r="F205" s="45">
        <f>$U$42</f>
        <v>0</v>
      </c>
      <c r="G205" s="45">
        <f>$V$42</f>
        <v>0</v>
      </c>
      <c r="H205" s="45">
        <f>$W$42</f>
        <v>0</v>
      </c>
      <c r="I205" s="45">
        <f>$X$42</f>
        <v>0</v>
      </c>
      <c r="J205" s="52">
        <f>$Y$42</f>
        <v>0</v>
      </c>
      <c r="K205" s="45"/>
      <c r="L205" s="45"/>
      <c r="M205" s="92"/>
    </row>
    <row r="206" spans="1:13" ht="16.5" customHeight="1">
      <c r="A206" s="91"/>
      <c r="B206" s="45" t="s">
        <v>62</v>
      </c>
      <c r="C206" s="45">
        <f>$R$43</f>
        <v>0</v>
      </c>
      <c r="D206" s="45">
        <f>$S$43</f>
        <v>0</v>
      </c>
      <c r="E206" s="45">
        <f>$T$43</f>
        <v>0</v>
      </c>
      <c r="F206" s="45">
        <f>$U$43</f>
        <v>0</v>
      </c>
      <c r="G206" s="45">
        <f>$V$43</f>
        <v>0</v>
      </c>
      <c r="H206" s="45">
        <f>$W$43</f>
        <v>0</v>
      </c>
      <c r="I206" s="45">
        <f>$X$43</f>
        <v>0</v>
      </c>
      <c r="J206" s="96">
        <f>$Y$43</f>
        <v>0</v>
      </c>
      <c r="K206" s="45"/>
      <c r="L206" s="45"/>
      <c r="M206" s="92"/>
    </row>
    <row r="207" spans="1:13" ht="16.5" customHeight="1">
      <c r="A207" s="91"/>
      <c r="B207" s="45" t="s">
        <v>63</v>
      </c>
      <c r="C207" s="45" t="e">
        <f>$R$44</f>
        <v>#DIV/0!</v>
      </c>
      <c r="D207" s="45" t="e">
        <f>$S$44</f>
        <v>#DIV/0!</v>
      </c>
      <c r="E207" s="45" t="e">
        <f>$T$44</f>
        <v>#DIV/0!</v>
      </c>
      <c r="F207" s="45" t="e">
        <f>$U$44</f>
        <v>#DIV/0!</v>
      </c>
      <c r="G207" s="45" t="e">
        <f>$V$44</f>
        <v>#DIV/0!</v>
      </c>
      <c r="H207" s="45" t="e">
        <f>$W$44</f>
        <v>#DIV/0!</v>
      </c>
      <c r="I207" s="94" t="e">
        <f>$X$44</f>
        <v>#DIV/0!</v>
      </c>
      <c r="J207" s="96" t="s">
        <v>97</v>
      </c>
      <c r="K207" s="129"/>
      <c r="L207" s="129"/>
      <c r="M207" s="130"/>
    </row>
    <row r="208" spans="1:13" ht="16.5" customHeight="1" thickBot="1">
      <c r="A208" s="93"/>
      <c r="B208" s="73" t="s">
        <v>64</v>
      </c>
      <c r="C208" s="73" t="e">
        <f>$R$45</f>
        <v>#DIV/0!</v>
      </c>
      <c r="D208" s="73" t="e">
        <f>$S$45</f>
        <v>#DIV/0!</v>
      </c>
      <c r="E208" s="73" t="e">
        <f>$T$45</f>
        <v>#DIV/0!</v>
      </c>
      <c r="F208" s="73" t="e">
        <f>$U$45</f>
        <v>#DIV/0!</v>
      </c>
      <c r="G208" s="73" t="e">
        <f>$V$45</f>
        <v>#DIV/0!</v>
      </c>
      <c r="H208" s="73" t="e">
        <f>$W$45</f>
        <v>#DIV/0!</v>
      </c>
      <c r="I208" s="95" t="e">
        <f>$X$45</f>
        <v>#DIV/0!</v>
      </c>
      <c r="J208" s="97" t="s">
        <v>98</v>
      </c>
      <c r="K208" s="131"/>
      <c r="L208" s="131"/>
      <c r="M208" s="132"/>
    </row>
    <row r="209" spans="1:13" ht="16.5" customHeight="1">
      <c r="A209" s="41"/>
      <c r="C209" s="41"/>
      <c r="D209" s="41"/>
      <c r="E209" s="41"/>
      <c r="F209" s="41"/>
      <c r="G209" s="41"/>
      <c r="H209" s="41"/>
      <c r="I209" s="41"/>
      <c r="K209" s="41"/>
      <c r="L209" s="41"/>
      <c r="M209" s="42"/>
    </row>
    <row r="210" spans="1:13" ht="16.5" customHeight="1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9"/>
    </row>
    <row r="211" spans="1:13" ht="16.5" customHeight="1">
      <c r="A211" s="133" t="str">
        <f>$A$1</f>
        <v>嘉義縣立嘉新國民中學○○下學期期末考</v>
      </c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</row>
    <row r="212" spans="1:13" ht="16.5" customHeight="1" thickBo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2"/>
    </row>
    <row r="213" spans="1:13" ht="16.5" customHeight="1">
      <c r="A213" s="43" t="s">
        <v>0</v>
      </c>
      <c r="B213" s="62" t="s">
        <v>1</v>
      </c>
      <c r="C213" s="62" t="s">
        <v>90</v>
      </c>
      <c r="D213" s="62" t="s">
        <v>91</v>
      </c>
      <c r="E213" s="62" t="s">
        <v>92</v>
      </c>
      <c r="F213" s="62" t="s">
        <v>93</v>
      </c>
      <c r="G213" s="62" t="s">
        <v>94</v>
      </c>
      <c r="H213" s="62" t="s">
        <v>95</v>
      </c>
      <c r="I213" s="62" t="s">
        <v>96</v>
      </c>
      <c r="J213" s="62" t="s">
        <v>72</v>
      </c>
      <c r="K213" s="62" t="s">
        <v>89</v>
      </c>
      <c r="L213" s="62" t="s">
        <v>74</v>
      </c>
      <c r="M213" s="64" t="s">
        <v>73</v>
      </c>
    </row>
    <row r="214" spans="1:13" ht="16.5" customHeight="1">
      <c r="A214" s="91" t="str">
        <f>O17</f>
        <v>15</v>
      </c>
      <c r="B214" s="45">
        <f>P17</f>
        <v>0</v>
      </c>
      <c r="C214" s="46">
        <f>R17</f>
        <v>0</v>
      </c>
      <c r="D214" s="46">
        <f t="shared" ref="D214:M214" si="26">S17</f>
        <v>0</v>
      </c>
      <c r="E214" s="46">
        <f t="shared" si="26"/>
        <v>0</v>
      </c>
      <c r="F214" s="46">
        <f t="shared" si="26"/>
        <v>0</v>
      </c>
      <c r="G214" s="46">
        <f t="shared" si="26"/>
        <v>0</v>
      </c>
      <c r="H214" s="46">
        <f t="shared" si="26"/>
        <v>0</v>
      </c>
      <c r="I214" s="46">
        <f t="shared" si="26"/>
        <v>0</v>
      </c>
      <c r="J214" s="125" t="e">
        <f t="shared" si="26"/>
        <v>#DIV/0!</v>
      </c>
      <c r="K214" s="47">
        <f t="shared" si="26"/>
        <v>0</v>
      </c>
      <c r="L214" s="90">
        <f t="shared" si="26"/>
        <v>1</v>
      </c>
      <c r="M214" s="58">
        <f t="shared" si="26"/>
        <v>0</v>
      </c>
    </row>
    <row r="215" spans="1:13" ht="16.5" customHeight="1">
      <c r="A215" s="91"/>
      <c r="B215" s="45"/>
      <c r="C215" s="45"/>
      <c r="D215" s="45"/>
      <c r="E215" s="45"/>
      <c r="F215" s="45"/>
      <c r="G215" s="45"/>
      <c r="H215" s="45"/>
      <c r="I215" s="45"/>
      <c r="J215" s="52"/>
      <c r="K215" s="45"/>
      <c r="L215" s="45"/>
      <c r="M215" s="92"/>
    </row>
    <row r="216" spans="1:13" ht="16.5" customHeight="1">
      <c r="A216" s="91"/>
      <c r="B216" s="45" t="s">
        <v>58</v>
      </c>
      <c r="C216" s="45">
        <f>$R$38</f>
        <v>0</v>
      </c>
      <c r="D216" s="45">
        <f>$S$38</f>
        <v>0</v>
      </c>
      <c r="E216" s="45">
        <f>$T$38</f>
        <v>0</v>
      </c>
      <c r="F216" s="45">
        <f>$U$38</f>
        <v>0</v>
      </c>
      <c r="G216" s="45">
        <f>$V$38</f>
        <v>0</v>
      </c>
      <c r="H216" s="45">
        <f>$W$38</f>
        <v>0</v>
      </c>
      <c r="I216" s="45">
        <f>$X$38</f>
        <v>0</v>
      </c>
      <c r="J216" s="52">
        <f>$Y$38</f>
        <v>0</v>
      </c>
      <c r="K216" s="45"/>
      <c r="L216" s="45"/>
      <c r="M216" s="92"/>
    </row>
    <row r="217" spans="1:13" ht="16.5" customHeight="1">
      <c r="A217" s="91"/>
      <c r="B217" s="45" t="s">
        <v>59</v>
      </c>
      <c r="C217" s="45">
        <f>$R$39</f>
        <v>0</v>
      </c>
      <c r="D217" s="45">
        <f>$S$39</f>
        <v>0</v>
      </c>
      <c r="E217" s="45">
        <f>$T$39</f>
        <v>0</v>
      </c>
      <c r="F217" s="45">
        <f>$U$39</f>
        <v>0</v>
      </c>
      <c r="G217" s="45">
        <f>$V$39</f>
        <v>0</v>
      </c>
      <c r="H217" s="45">
        <f>$W$39</f>
        <v>0</v>
      </c>
      <c r="I217" s="45">
        <f>$X$39</f>
        <v>0</v>
      </c>
      <c r="J217" s="52">
        <f>$Y$39</f>
        <v>0</v>
      </c>
      <c r="K217" s="45"/>
      <c r="L217" s="45"/>
      <c r="M217" s="92"/>
    </row>
    <row r="218" spans="1:13" ht="16.5" customHeight="1">
      <c r="A218" s="91"/>
      <c r="B218" s="45" t="s">
        <v>60</v>
      </c>
      <c r="C218" s="45">
        <f>$R$40</f>
        <v>0</v>
      </c>
      <c r="D218" s="45">
        <f>$S$40</f>
        <v>0</v>
      </c>
      <c r="E218" s="45">
        <f>$T$40</f>
        <v>0</v>
      </c>
      <c r="F218" s="45">
        <f>$U$40</f>
        <v>0</v>
      </c>
      <c r="G218" s="45">
        <f>$V$40</f>
        <v>0</v>
      </c>
      <c r="H218" s="45">
        <f>$W$40</f>
        <v>0</v>
      </c>
      <c r="I218" s="45">
        <f>$X$40</f>
        <v>0</v>
      </c>
      <c r="J218" s="52">
        <f>$Y$40</f>
        <v>0</v>
      </c>
      <c r="K218" s="45"/>
      <c r="L218" s="45"/>
      <c r="M218" s="92"/>
    </row>
    <row r="219" spans="1:13" ht="16.5" customHeight="1">
      <c r="A219" s="91"/>
      <c r="B219" s="45" t="s">
        <v>61</v>
      </c>
      <c r="C219" s="45">
        <f>$R$41</f>
        <v>0</v>
      </c>
      <c r="D219" s="45">
        <f>$S$41</f>
        <v>0</v>
      </c>
      <c r="E219" s="45">
        <f>$T$41</f>
        <v>0</v>
      </c>
      <c r="F219" s="45">
        <f>$U$41</f>
        <v>0</v>
      </c>
      <c r="G219" s="45">
        <f>$V$41</f>
        <v>0</v>
      </c>
      <c r="H219" s="45">
        <f>$W$41</f>
        <v>0</v>
      </c>
      <c r="I219" s="45">
        <f>$X$41</f>
        <v>0</v>
      </c>
      <c r="J219" s="52">
        <f>$Y$41</f>
        <v>0</v>
      </c>
      <c r="K219" s="45"/>
      <c r="L219" s="45"/>
      <c r="M219" s="92"/>
    </row>
    <row r="220" spans="1:13" ht="16.5" customHeight="1">
      <c r="A220" s="91"/>
      <c r="B220" s="45" t="s">
        <v>103</v>
      </c>
      <c r="C220" s="45">
        <f>$R$42</f>
        <v>0</v>
      </c>
      <c r="D220" s="45">
        <f>$S$42</f>
        <v>0</v>
      </c>
      <c r="E220" s="45">
        <f>$T$42</f>
        <v>0</v>
      </c>
      <c r="F220" s="45">
        <f>$U$42</f>
        <v>0</v>
      </c>
      <c r="G220" s="45">
        <f>$V$42</f>
        <v>0</v>
      </c>
      <c r="H220" s="45">
        <f>$W$42</f>
        <v>0</v>
      </c>
      <c r="I220" s="45">
        <f>$X$42</f>
        <v>0</v>
      </c>
      <c r="J220" s="52">
        <f>$Y$42</f>
        <v>0</v>
      </c>
      <c r="K220" s="45"/>
      <c r="L220" s="45"/>
      <c r="M220" s="92"/>
    </row>
    <row r="221" spans="1:13" ht="16.5" customHeight="1">
      <c r="A221" s="91"/>
      <c r="B221" s="45" t="s">
        <v>62</v>
      </c>
      <c r="C221" s="45">
        <f>$R$43</f>
        <v>0</v>
      </c>
      <c r="D221" s="45">
        <f>$S$43</f>
        <v>0</v>
      </c>
      <c r="E221" s="45">
        <f>$T$43</f>
        <v>0</v>
      </c>
      <c r="F221" s="45">
        <f>$U$43</f>
        <v>0</v>
      </c>
      <c r="G221" s="45">
        <f>$V$43</f>
        <v>0</v>
      </c>
      <c r="H221" s="45">
        <f>$W$43</f>
        <v>0</v>
      </c>
      <c r="I221" s="45">
        <f>$X$43</f>
        <v>0</v>
      </c>
      <c r="J221" s="96">
        <f>$Y$43</f>
        <v>0</v>
      </c>
      <c r="K221" s="45"/>
      <c r="L221" s="45"/>
      <c r="M221" s="92"/>
    </row>
    <row r="222" spans="1:13" ht="16.5" customHeight="1">
      <c r="A222" s="91"/>
      <c r="B222" s="45" t="s">
        <v>63</v>
      </c>
      <c r="C222" s="45" t="e">
        <f>$R$44</f>
        <v>#DIV/0!</v>
      </c>
      <c r="D222" s="45" t="e">
        <f>$S$44</f>
        <v>#DIV/0!</v>
      </c>
      <c r="E222" s="45" t="e">
        <f>$T$44</f>
        <v>#DIV/0!</v>
      </c>
      <c r="F222" s="45" t="e">
        <f>$U$44</f>
        <v>#DIV/0!</v>
      </c>
      <c r="G222" s="45" t="e">
        <f>$V$44</f>
        <v>#DIV/0!</v>
      </c>
      <c r="H222" s="45" t="e">
        <f>$W$44</f>
        <v>#DIV/0!</v>
      </c>
      <c r="I222" s="94" t="e">
        <f>$X$44</f>
        <v>#DIV/0!</v>
      </c>
      <c r="J222" s="96" t="s">
        <v>97</v>
      </c>
      <c r="K222" s="129"/>
      <c r="L222" s="129"/>
      <c r="M222" s="130"/>
    </row>
    <row r="223" spans="1:13" ht="16.5" customHeight="1" thickBot="1">
      <c r="A223" s="93"/>
      <c r="B223" s="73" t="s">
        <v>64</v>
      </c>
      <c r="C223" s="73" t="e">
        <f>$R$45</f>
        <v>#DIV/0!</v>
      </c>
      <c r="D223" s="73" t="e">
        <f>$S$45</f>
        <v>#DIV/0!</v>
      </c>
      <c r="E223" s="73" t="e">
        <f>$T$45</f>
        <v>#DIV/0!</v>
      </c>
      <c r="F223" s="73" t="e">
        <f>$U$45</f>
        <v>#DIV/0!</v>
      </c>
      <c r="G223" s="73" t="e">
        <f>$V$45</f>
        <v>#DIV/0!</v>
      </c>
      <c r="H223" s="73" t="e">
        <f>$W$45</f>
        <v>#DIV/0!</v>
      </c>
      <c r="I223" s="95" t="e">
        <f>$X$45</f>
        <v>#DIV/0!</v>
      </c>
      <c r="J223" s="97" t="s">
        <v>98</v>
      </c>
      <c r="K223" s="131"/>
      <c r="L223" s="131"/>
      <c r="M223" s="132"/>
    </row>
    <row r="224" spans="1:13" ht="16.5" customHeight="1">
      <c r="A224" s="41"/>
      <c r="C224" s="41"/>
      <c r="D224" s="41"/>
      <c r="E224" s="41"/>
      <c r="F224" s="41"/>
      <c r="G224" s="41"/>
      <c r="H224" s="41"/>
      <c r="I224" s="41"/>
      <c r="K224" s="41"/>
      <c r="L224" s="41"/>
      <c r="M224" s="42"/>
    </row>
    <row r="225" spans="1:13" ht="16.5" customHeight="1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9"/>
    </row>
    <row r="226" spans="1:13" ht="16.5" customHeight="1">
      <c r="A226" s="133" t="str">
        <f>$A$1</f>
        <v>嘉義縣立嘉新國民中學○○下學期期末考</v>
      </c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</row>
    <row r="227" spans="1:13" ht="16.5" customHeight="1" thickBo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2"/>
    </row>
    <row r="228" spans="1:13" ht="16.5" customHeight="1">
      <c r="A228" s="43" t="s">
        <v>0</v>
      </c>
      <c r="B228" s="62" t="s">
        <v>1</v>
      </c>
      <c r="C228" s="62" t="s">
        <v>90</v>
      </c>
      <c r="D228" s="62" t="s">
        <v>91</v>
      </c>
      <c r="E228" s="62" t="s">
        <v>92</v>
      </c>
      <c r="F228" s="62" t="s">
        <v>93</v>
      </c>
      <c r="G228" s="62" t="s">
        <v>94</v>
      </c>
      <c r="H228" s="62" t="s">
        <v>95</v>
      </c>
      <c r="I228" s="62" t="s">
        <v>96</v>
      </c>
      <c r="J228" s="62" t="s">
        <v>72</v>
      </c>
      <c r="K228" s="62" t="s">
        <v>89</v>
      </c>
      <c r="L228" s="62" t="s">
        <v>74</v>
      </c>
      <c r="M228" s="64" t="s">
        <v>73</v>
      </c>
    </row>
    <row r="229" spans="1:13" ht="16.5" customHeight="1">
      <c r="A229" s="91" t="str">
        <f>O18</f>
        <v>16</v>
      </c>
      <c r="B229" s="45">
        <f>P18</f>
        <v>0</v>
      </c>
      <c r="C229" s="46">
        <f>R18</f>
        <v>0</v>
      </c>
      <c r="D229" s="46">
        <f t="shared" ref="D229:M229" si="27">S18</f>
        <v>0</v>
      </c>
      <c r="E229" s="46">
        <f t="shared" si="27"/>
        <v>0</v>
      </c>
      <c r="F229" s="46">
        <f t="shared" si="27"/>
        <v>0</v>
      </c>
      <c r="G229" s="46">
        <f t="shared" si="27"/>
        <v>0</v>
      </c>
      <c r="H229" s="46">
        <f t="shared" si="27"/>
        <v>0</v>
      </c>
      <c r="I229" s="46">
        <f t="shared" si="27"/>
        <v>0</v>
      </c>
      <c r="J229" s="125" t="e">
        <f t="shared" si="27"/>
        <v>#DIV/0!</v>
      </c>
      <c r="K229" s="47">
        <f t="shared" si="27"/>
        <v>0</v>
      </c>
      <c r="L229" s="90">
        <f t="shared" si="27"/>
        <v>1</v>
      </c>
      <c r="M229" s="58">
        <f t="shared" si="27"/>
        <v>0</v>
      </c>
    </row>
    <row r="230" spans="1:13" ht="16.5" customHeight="1">
      <c r="A230" s="91"/>
      <c r="B230" s="45"/>
      <c r="C230" s="45"/>
      <c r="D230" s="45"/>
      <c r="E230" s="45"/>
      <c r="F230" s="45"/>
      <c r="G230" s="45"/>
      <c r="H230" s="45"/>
      <c r="I230" s="45"/>
      <c r="J230" s="52"/>
      <c r="K230" s="45"/>
      <c r="L230" s="45"/>
      <c r="M230" s="92"/>
    </row>
    <row r="231" spans="1:13" ht="16.5" customHeight="1">
      <c r="A231" s="91"/>
      <c r="B231" s="45" t="s">
        <v>58</v>
      </c>
      <c r="C231" s="45">
        <f>$R$38</f>
        <v>0</v>
      </c>
      <c r="D231" s="45">
        <f>$S$38</f>
        <v>0</v>
      </c>
      <c r="E231" s="45">
        <f>$T$38</f>
        <v>0</v>
      </c>
      <c r="F231" s="45">
        <f>$U$38</f>
        <v>0</v>
      </c>
      <c r="G231" s="45">
        <f>$V$38</f>
        <v>0</v>
      </c>
      <c r="H231" s="45">
        <f>$W$38</f>
        <v>0</v>
      </c>
      <c r="I231" s="45">
        <f>$X$38</f>
        <v>0</v>
      </c>
      <c r="J231" s="52">
        <f>$Y$38</f>
        <v>0</v>
      </c>
      <c r="K231" s="45"/>
      <c r="L231" s="45"/>
      <c r="M231" s="92"/>
    </row>
    <row r="232" spans="1:13" ht="16.5" customHeight="1">
      <c r="A232" s="91"/>
      <c r="B232" s="45" t="s">
        <v>59</v>
      </c>
      <c r="C232" s="45">
        <f>$R$39</f>
        <v>0</v>
      </c>
      <c r="D232" s="45">
        <f>$S$39</f>
        <v>0</v>
      </c>
      <c r="E232" s="45">
        <f>$T$39</f>
        <v>0</v>
      </c>
      <c r="F232" s="45">
        <f>$U$39</f>
        <v>0</v>
      </c>
      <c r="G232" s="45">
        <f>$V$39</f>
        <v>0</v>
      </c>
      <c r="H232" s="45">
        <f>$W$39</f>
        <v>0</v>
      </c>
      <c r="I232" s="45">
        <f>$X$39</f>
        <v>0</v>
      </c>
      <c r="J232" s="52">
        <f>$Y$39</f>
        <v>0</v>
      </c>
      <c r="K232" s="45"/>
      <c r="L232" s="45"/>
      <c r="M232" s="92"/>
    </row>
    <row r="233" spans="1:13" ht="16.5" customHeight="1">
      <c r="A233" s="91"/>
      <c r="B233" s="45" t="s">
        <v>60</v>
      </c>
      <c r="C233" s="45">
        <f>$R$40</f>
        <v>0</v>
      </c>
      <c r="D233" s="45">
        <f>$S$40</f>
        <v>0</v>
      </c>
      <c r="E233" s="45">
        <f>$T$40</f>
        <v>0</v>
      </c>
      <c r="F233" s="45">
        <f>$U$40</f>
        <v>0</v>
      </c>
      <c r="G233" s="45">
        <f>$V$40</f>
        <v>0</v>
      </c>
      <c r="H233" s="45">
        <f>$W$40</f>
        <v>0</v>
      </c>
      <c r="I233" s="45">
        <f>$X$40</f>
        <v>0</v>
      </c>
      <c r="J233" s="52">
        <f>$Y$40</f>
        <v>0</v>
      </c>
      <c r="K233" s="45"/>
      <c r="L233" s="45"/>
      <c r="M233" s="92"/>
    </row>
    <row r="234" spans="1:13" ht="16.5" customHeight="1">
      <c r="A234" s="91"/>
      <c r="B234" s="45" t="s">
        <v>61</v>
      </c>
      <c r="C234" s="45">
        <f>$R$41</f>
        <v>0</v>
      </c>
      <c r="D234" s="45">
        <f>$S$41</f>
        <v>0</v>
      </c>
      <c r="E234" s="45">
        <f>$T$41</f>
        <v>0</v>
      </c>
      <c r="F234" s="45">
        <f>$U$41</f>
        <v>0</v>
      </c>
      <c r="G234" s="45">
        <f>$V$41</f>
        <v>0</v>
      </c>
      <c r="H234" s="45">
        <f>$W$41</f>
        <v>0</v>
      </c>
      <c r="I234" s="45">
        <f>$X$41</f>
        <v>0</v>
      </c>
      <c r="J234" s="52">
        <f>$Y$41</f>
        <v>0</v>
      </c>
      <c r="K234" s="45"/>
      <c r="L234" s="45"/>
      <c r="M234" s="92"/>
    </row>
    <row r="235" spans="1:13" ht="16.5" customHeight="1">
      <c r="A235" s="91"/>
      <c r="B235" s="45" t="s">
        <v>103</v>
      </c>
      <c r="C235" s="45">
        <f>$R$42</f>
        <v>0</v>
      </c>
      <c r="D235" s="45">
        <f>$S$42</f>
        <v>0</v>
      </c>
      <c r="E235" s="45">
        <f>$T$42</f>
        <v>0</v>
      </c>
      <c r="F235" s="45">
        <f>$U$42</f>
        <v>0</v>
      </c>
      <c r="G235" s="45">
        <f>$V$42</f>
        <v>0</v>
      </c>
      <c r="H235" s="45">
        <f>$W$42</f>
        <v>0</v>
      </c>
      <c r="I235" s="45">
        <f>$X$42</f>
        <v>0</v>
      </c>
      <c r="J235" s="52">
        <f>$Y$42</f>
        <v>0</v>
      </c>
      <c r="K235" s="45"/>
      <c r="L235" s="45"/>
      <c r="M235" s="92"/>
    </row>
    <row r="236" spans="1:13" ht="16.5" customHeight="1">
      <c r="A236" s="91"/>
      <c r="B236" s="45" t="s">
        <v>62</v>
      </c>
      <c r="C236" s="45">
        <f>$R$43</f>
        <v>0</v>
      </c>
      <c r="D236" s="45">
        <f>$S$43</f>
        <v>0</v>
      </c>
      <c r="E236" s="45">
        <f>$T$43</f>
        <v>0</v>
      </c>
      <c r="F236" s="45">
        <f>$U$43</f>
        <v>0</v>
      </c>
      <c r="G236" s="45">
        <f>$V$43</f>
        <v>0</v>
      </c>
      <c r="H236" s="45">
        <f>$W$43</f>
        <v>0</v>
      </c>
      <c r="I236" s="45">
        <f>$X$43</f>
        <v>0</v>
      </c>
      <c r="J236" s="96">
        <f>$Y$43</f>
        <v>0</v>
      </c>
      <c r="K236" s="45"/>
      <c r="L236" s="45"/>
      <c r="M236" s="92"/>
    </row>
    <row r="237" spans="1:13" ht="16.5" customHeight="1">
      <c r="A237" s="91"/>
      <c r="B237" s="45" t="s">
        <v>63</v>
      </c>
      <c r="C237" s="45" t="e">
        <f>$R$44</f>
        <v>#DIV/0!</v>
      </c>
      <c r="D237" s="45" t="e">
        <f>$S$44</f>
        <v>#DIV/0!</v>
      </c>
      <c r="E237" s="45" t="e">
        <f>$T$44</f>
        <v>#DIV/0!</v>
      </c>
      <c r="F237" s="45" t="e">
        <f>$U$44</f>
        <v>#DIV/0!</v>
      </c>
      <c r="G237" s="45" t="e">
        <f>$V$44</f>
        <v>#DIV/0!</v>
      </c>
      <c r="H237" s="45" t="e">
        <f>$W$44</f>
        <v>#DIV/0!</v>
      </c>
      <c r="I237" s="94" t="e">
        <f>$X$44</f>
        <v>#DIV/0!</v>
      </c>
      <c r="J237" s="96" t="s">
        <v>97</v>
      </c>
      <c r="K237" s="129"/>
      <c r="L237" s="129"/>
      <c r="M237" s="130"/>
    </row>
    <row r="238" spans="1:13" ht="16.5" customHeight="1" thickBot="1">
      <c r="A238" s="93"/>
      <c r="B238" s="73" t="s">
        <v>64</v>
      </c>
      <c r="C238" s="73" t="e">
        <f>$R$45</f>
        <v>#DIV/0!</v>
      </c>
      <c r="D238" s="73" t="e">
        <f>$S$45</f>
        <v>#DIV/0!</v>
      </c>
      <c r="E238" s="73" t="e">
        <f>$T$45</f>
        <v>#DIV/0!</v>
      </c>
      <c r="F238" s="73" t="e">
        <f>$U$45</f>
        <v>#DIV/0!</v>
      </c>
      <c r="G238" s="73" t="e">
        <f>$V$45</f>
        <v>#DIV/0!</v>
      </c>
      <c r="H238" s="73" t="e">
        <f>$W$45</f>
        <v>#DIV/0!</v>
      </c>
      <c r="I238" s="95" t="e">
        <f>$X$45</f>
        <v>#DIV/0!</v>
      </c>
      <c r="J238" s="97" t="s">
        <v>98</v>
      </c>
      <c r="K238" s="131"/>
      <c r="L238" s="131"/>
      <c r="M238" s="132"/>
    </row>
    <row r="239" spans="1:13" ht="16.5" customHeight="1">
      <c r="A239" s="41"/>
      <c r="C239" s="41"/>
      <c r="D239" s="41"/>
      <c r="E239" s="41"/>
      <c r="F239" s="41"/>
      <c r="G239" s="41"/>
      <c r="H239" s="41"/>
      <c r="I239" s="41"/>
      <c r="K239" s="41"/>
      <c r="L239" s="41"/>
      <c r="M239" s="42"/>
    </row>
    <row r="240" spans="1:13" ht="16.5" customHeight="1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9"/>
    </row>
    <row r="241" spans="1:13" ht="16.5" customHeight="1">
      <c r="A241" s="133" t="str">
        <f>$A$1</f>
        <v>嘉義縣立嘉新國民中學○○下學期期末考</v>
      </c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</row>
    <row r="242" spans="1:13" ht="16.5" customHeight="1" thickBo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2"/>
    </row>
    <row r="243" spans="1:13" ht="16.5" customHeight="1">
      <c r="A243" s="43" t="s">
        <v>0</v>
      </c>
      <c r="B243" s="62" t="s">
        <v>1</v>
      </c>
      <c r="C243" s="62" t="s">
        <v>90</v>
      </c>
      <c r="D243" s="62" t="s">
        <v>91</v>
      </c>
      <c r="E243" s="62" t="s">
        <v>92</v>
      </c>
      <c r="F243" s="62" t="s">
        <v>93</v>
      </c>
      <c r="G243" s="62" t="s">
        <v>94</v>
      </c>
      <c r="H243" s="62" t="s">
        <v>95</v>
      </c>
      <c r="I243" s="62" t="s">
        <v>96</v>
      </c>
      <c r="J243" s="62" t="s">
        <v>72</v>
      </c>
      <c r="K243" s="62" t="s">
        <v>89</v>
      </c>
      <c r="L243" s="62" t="s">
        <v>74</v>
      </c>
      <c r="M243" s="64" t="s">
        <v>73</v>
      </c>
    </row>
    <row r="244" spans="1:13" ht="16.5" customHeight="1">
      <c r="A244" s="91" t="str">
        <f>O19</f>
        <v>17</v>
      </c>
      <c r="B244" s="45">
        <f>P19</f>
        <v>0</v>
      </c>
      <c r="C244" s="46">
        <f>R19</f>
        <v>0</v>
      </c>
      <c r="D244" s="46">
        <f t="shared" ref="D244:M244" si="28">S19</f>
        <v>0</v>
      </c>
      <c r="E244" s="46">
        <f t="shared" si="28"/>
        <v>0</v>
      </c>
      <c r="F244" s="46">
        <f t="shared" si="28"/>
        <v>0</v>
      </c>
      <c r="G244" s="46">
        <f t="shared" si="28"/>
        <v>0</v>
      </c>
      <c r="H244" s="46">
        <f t="shared" si="28"/>
        <v>0</v>
      </c>
      <c r="I244" s="46">
        <f t="shared" si="28"/>
        <v>0</v>
      </c>
      <c r="J244" s="125" t="e">
        <f t="shared" si="28"/>
        <v>#DIV/0!</v>
      </c>
      <c r="K244" s="47">
        <f t="shared" si="28"/>
        <v>0</v>
      </c>
      <c r="L244" s="90">
        <f t="shared" si="28"/>
        <v>1</v>
      </c>
      <c r="M244" s="58">
        <f t="shared" si="28"/>
        <v>0</v>
      </c>
    </row>
    <row r="245" spans="1:13" ht="16.5" customHeight="1">
      <c r="A245" s="91"/>
      <c r="B245" s="45"/>
      <c r="C245" s="45"/>
      <c r="D245" s="45"/>
      <c r="E245" s="45"/>
      <c r="F245" s="45"/>
      <c r="G245" s="45"/>
      <c r="H245" s="45"/>
      <c r="I245" s="45"/>
      <c r="J245" s="52"/>
      <c r="K245" s="45"/>
      <c r="L245" s="45"/>
      <c r="M245" s="92"/>
    </row>
    <row r="246" spans="1:13" ht="16.5" customHeight="1">
      <c r="A246" s="91"/>
      <c r="B246" s="45" t="s">
        <v>58</v>
      </c>
      <c r="C246" s="45">
        <f>$R$38</f>
        <v>0</v>
      </c>
      <c r="D246" s="45">
        <f>$S$38</f>
        <v>0</v>
      </c>
      <c r="E246" s="45">
        <f>$T$38</f>
        <v>0</v>
      </c>
      <c r="F246" s="45">
        <f>$U$38</f>
        <v>0</v>
      </c>
      <c r="G246" s="45">
        <f>$V$38</f>
        <v>0</v>
      </c>
      <c r="H246" s="45">
        <f>$W$38</f>
        <v>0</v>
      </c>
      <c r="I246" s="45">
        <f>$X$38</f>
        <v>0</v>
      </c>
      <c r="J246" s="52">
        <f>$Y$38</f>
        <v>0</v>
      </c>
      <c r="K246" s="45"/>
      <c r="L246" s="45"/>
      <c r="M246" s="92"/>
    </row>
    <row r="247" spans="1:13" ht="16.5" customHeight="1">
      <c r="A247" s="91"/>
      <c r="B247" s="45" t="s">
        <v>59</v>
      </c>
      <c r="C247" s="45">
        <f>$R$39</f>
        <v>0</v>
      </c>
      <c r="D247" s="45">
        <f>$S$39</f>
        <v>0</v>
      </c>
      <c r="E247" s="45">
        <f>$T$39</f>
        <v>0</v>
      </c>
      <c r="F247" s="45">
        <f>$U$39</f>
        <v>0</v>
      </c>
      <c r="G247" s="45">
        <f>$V$39</f>
        <v>0</v>
      </c>
      <c r="H247" s="45">
        <f>$W$39</f>
        <v>0</v>
      </c>
      <c r="I247" s="45">
        <f>$X$39</f>
        <v>0</v>
      </c>
      <c r="J247" s="52">
        <f>$Y$39</f>
        <v>0</v>
      </c>
      <c r="K247" s="45"/>
      <c r="L247" s="45"/>
      <c r="M247" s="92"/>
    </row>
    <row r="248" spans="1:13" ht="16.5" customHeight="1">
      <c r="A248" s="91"/>
      <c r="B248" s="45" t="s">
        <v>60</v>
      </c>
      <c r="C248" s="45">
        <f>$R$40</f>
        <v>0</v>
      </c>
      <c r="D248" s="45">
        <f>$S$40</f>
        <v>0</v>
      </c>
      <c r="E248" s="45">
        <f>$T$40</f>
        <v>0</v>
      </c>
      <c r="F248" s="45">
        <f>$U$40</f>
        <v>0</v>
      </c>
      <c r="G248" s="45">
        <f>$V$40</f>
        <v>0</v>
      </c>
      <c r="H248" s="45">
        <f>$W$40</f>
        <v>0</v>
      </c>
      <c r="I248" s="45">
        <f>$X$40</f>
        <v>0</v>
      </c>
      <c r="J248" s="52">
        <f>$Y$40</f>
        <v>0</v>
      </c>
      <c r="K248" s="45"/>
      <c r="L248" s="45"/>
      <c r="M248" s="92"/>
    </row>
    <row r="249" spans="1:13" ht="16.5" customHeight="1">
      <c r="A249" s="91"/>
      <c r="B249" s="45" t="s">
        <v>61</v>
      </c>
      <c r="C249" s="45">
        <f>$R$41</f>
        <v>0</v>
      </c>
      <c r="D249" s="45">
        <f>$S$41</f>
        <v>0</v>
      </c>
      <c r="E249" s="45">
        <f>$T$41</f>
        <v>0</v>
      </c>
      <c r="F249" s="45">
        <f>$U$41</f>
        <v>0</v>
      </c>
      <c r="G249" s="45">
        <f>$V$41</f>
        <v>0</v>
      </c>
      <c r="H249" s="45">
        <f>$W$41</f>
        <v>0</v>
      </c>
      <c r="I249" s="45">
        <f>$X$41</f>
        <v>0</v>
      </c>
      <c r="J249" s="52">
        <f>$Y$41</f>
        <v>0</v>
      </c>
      <c r="K249" s="45"/>
      <c r="L249" s="45"/>
      <c r="M249" s="92"/>
    </row>
    <row r="250" spans="1:13" ht="16.5" customHeight="1">
      <c r="A250" s="91"/>
      <c r="B250" s="45" t="s">
        <v>103</v>
      </c>
      <c r="C250" s="45">
        <f>$R$42</f>
        <v>0</v>
      </c>
      <c r="D250" s="45">
        <f>$S$42</f>
        <v>0</v>
      </c>
      <c r="E250" s="45">
        <f>$T$42</f>
        <v>0</v>
      </c>
      <c r="F250" s="45">
        <f>$U$42</f>
        <v>0</v>
      </c>
      <c r="G250" s="45">
        <f>$V$42</f>
        <v>0</v>
      </c>
      <c r="H250" s="45">
        <f>$W$42</f>
        <v>0</v>
      </c>
      <c r="I250" s="45">
        <f>$X$42</f>
        <v>0</v>
      </c>
      <c r="J250" s="52">
        <f>$Y$42</f>
        <v>0</v>
      </c>
      <c r="K250" s="45"/>
      <c r="L250" s="45"/>
      <c r="M250" s="92"/>
    </row>
    <row r="251" spans="1:13" ht="16.5" customHeight="1">
      <c r="A251" s="91"/>
      <c r="B251" s="45" t="s">
        <v>62</v>
      </c>
      <c r="C251" s="45">
        <f>$R$43</f>
        <v>0</v>
      </c>
      <c r="D251" s="45">
        <f>$S$43</f>
        <v>0</v>
      </c>
      <c r="E251" s="45">
        <f>$T$43</f>
        <v>0</v>
      </c>
      <c r="F251" s="45">
        <f>$U$43</f>
        <v>0</v>
      </c>
      <c r="G251" s="45">
        <f>$V$43</f>
        <v>0</v>
      </c>
      <c r="H251" s="45">
        <f>$W$43</f>
        <v>0</v>
      </c>
      <c r="I251" s="45">
        <f>$X$43</f>
        <v>0</v>
      </c>
      <c r="J251" s="96">
        <f>$Y$43</f>
        <v>0</v>
      </c>
      <c r="K251" s="45"/>
      <c r="L251" s="45"/>
      <c r="M251" s="92"/>
    </row>
    <row r="252" spans="1:13" ht="16.5" customHeight="1">
      <c r="A252" s="91"/>
      <c r="B252" s="45" t="s">
        <v>63</v>
      </c>
      <c r="C252" s="45" t="e">
        <f>$R$44</f>
        <v>#DIV/0!</v>
      </c>
      <c r="D252" s="45" t="e">
        <f>$S$44</f>
        <v>#DIV/0!</v>
      </c>
      <c r="E252" s="45" t="e">
        <f>$T$44</f>
        <v>#DIV/0!</v>
      </c>
      <c r="F252" s="45" t="e">
        <f>$U$44</f>
        <v>#DIV/0!</v>
      </c>
      <c r="G252" s="45" t="e">
        <f>$V$44</f>
        <v>#DIV/0!</v>
      </c>
      <c r="H252" s="45" t="e">
        <f>$W$44</f>
        <v>#DIV/0!</v>
      </c>
      <c r="I252" s="94" t="e">
        <f>$X$44</f>
        <v>#DIV/0!</v>
      </c>
      <c r="J252" s="96" t="s">
        <v>97</v>
      </c>
      <c r="K252" s="129"/>
      <c r="L252" s="129"/>
      <c r="M252" s="130"/>
    </row>
    <row r="253" spans="1:13" ht="16.5" customHeight="1" thickBot="1">
      <c r="A253" s="93"/>
      <c r="B253" s="73" t="s">
        <v>64</v>
      </c>
      <c r="C253" s="73" t="e">
        <f>$R$45</f>
        <v>#DIV/0!</v>
      </c>
      <c r="D253" s="73" t="e">
        <f>$S$45</f>
        <v>#DIV/0!</v>
      </c>
      <c r="E253" s="73" t="e">
        <f>$T$45</f>
        <v>#DIV/0!</v>
      </c>
      <c r="F253" s="73" t="e">
        <f>$U$45</f>
        <v>#DIV/0!</v>
      </c>
      <c r="G253" s="73" t="e">
        <f>$V$45</f>
        <v>#DIV/0!</v>
      </c>
      <c r="H253" s="73" t="e">
        <f>$W$45</f>
        <v>#DIV/0!</v>
      </c>
      <c r="I253" s="95" t="e">
        <f>$X$45</f>
        <v>#DIV/0!</v>
      </c>
      <c r="J253" s="97" t="s">
        <v>98</v>
      </c>
      <c r="K253" s="131"/>
      <c r="L253" s="131"/>
      <c r="M253" s="132"/>
    </row>
    <row r="254" spans="1:13" ht="16.5" customHeight="1">
      <c r="A254" s="41"/>
      <c r="C254" s="41"/>
      <c r="D254" s="41"/>
      <c r="E254" s="41"/>
      <c r="F254" s="41"/>
      <c r="G254" s="41"/>
      <c r="H254" s="41"/>
      <c r="I254" s="41"/>
      <c r="K254" s="41"/>
      <c r="L254" s="41"/>
      <c r="M254" s="42"/>
    </row>
    <row r="255" spans="1:13" ht="16.5" customHeight="1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9"/>
    </row>
    <row r="256" spans="1:13" ht="16.5" customHeight="1">
      <c r="A256" s="133" t="str">
        <f>$A$1</f>
        <v>嘉義縣立嘉新國民中學○○下學期期末考</v>
      </c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</row>
    <row r="257" spans="1:13" ht="16.5" customHeight="1" thickBo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2"/>
    </row>
    <row r="258" spans="1:13" ht="16.5" customHeight="1">
      <c r="A258" s="43" t="s">
        <v>0</v>
      </c>
      <c r="B258" s="62" t="s">
        <v>1</v>
      </c>
      <c r="C258" s="62" t="s">
        <v>90</v>
      </c>
      <c r="D258" s="62" t="s">
        <v>91</v>
      </c>
      <c r="E258" s="62" t="s">
        <v>92</v>
      </c>
      <c r="F258" s="62" t="s">
        <v>93</v>
      </c>
      <c r="G258" s="62" t="s">
        <v>94</v>
      </c>
      <c r="H258" s="62" t="s">
        <v>95</v>
      </c>
      <c r="I258" s="62" t="s">
        <v>96</v>
      </c>
      <c r="J258" s="62" t="s">
        <v>72</v>
      </c>
      <c r="K258" s="62" t="s">
        <v>89</v>
      </c>
      <c r="L258" s="62" t="s">
        <v>74</v>
      </c>
      <c r="M258" s="64" t="s">
        <v>73</v>
      </c>
    </row>
    <row r="259" spans="1:13" ht="16.5" customHeight="1">
      <c r="A259" s="91" t="str">
        <f>O20</f>
        <v>18</v>
      </c>
      <c r="B259" s="45">
        <f>P20</f>
        <v>0</v>
      </c>
      <c r="C259" s="46">
        <f>R20</f>
        <v>0</v>
      </c>
      <c r="D259" s="46">
        <f t="shared" ref="D259:M259" si="29">S20</f>
        <v>0</v>
      </c>
      <c r="E259" s="46">
        <f t="shared" si="29"/>
        <v>0</v>
      </c>
      <c r="F259" s="46">
        <f t="shared" si="29"/>
        <v>0</v>
      </c>
      <c r="G259" s="46">
        <f t="shared" si="29"/>
        <v>0</v>
      </c>
      <c r="H259" s="46">
        <f t="shared" si="29"/>
        <v>0</v>
      </c>
      <c r="I259" s="46">
        <f t="shared" si="29"/>
        <v>0</v>
      </c>
      <c r="J259" s="125" t="e">
        <f t="shared" si="29"/>
        <v>#DIV/0!</v>
      </c>
      <c r="K259" s="47">
        <f t="shared" si="29"/>
        <v>0</v>
      </c>
      <c r="L259" s="90">
        <f t="shared" si="29"/>
        <v>1</v>
      </c>
      <c r="M259" s="58">
        <f t="shared" si="29"/>
        <v>0</v>
      </c>
    </row>
    <row r="260" spans="1:13" ht="16.5" customHeight="1">
      <c r="A260" s="91"/>
      <c r="B260" s="45"/>
      <c r="C260" s="45"/>
      <c r="D260" s="45"/>
      <c r="E260" s="45"/>
      <c r="F260" s="45"/>
      <c r="G260" s="45"/>
      <c r="H260" s="45"/>
      <c r="I260" s="45"/>
      <c r="J260" s="52"/>
      <c r="K260" s="45"/>
      <c r="L260" s="45"/>
      <c r="M260" s="92"/>
    </row>
    <row r="261" spans="1:13" ht="16.5" customHeight="1">
      <c r="A261" s="91"/>
      <c r="B261" s="45" t="s">
        <v>58</v>
      </c>
      <c r="C261" s="45">
        <f>$R$38</f>
        <v>0</v>
      </c>
      <c r="D261" s="45">
        <f>$S$38</f>
        <v>0</v>
      </c>
      <c r="E261" s="45">
        <f>$T$38</f>
        <v>0</v>
      </c>
      <c r="F261" s="45">
        <f>$U$38</f>
        <v>0</v>
      </c>
      <c r="G261" s="45">
        <f>$V$38</f>
        <v>0</v>
      </c>
      <c r="H261" s="45">
        <f>$W$38</f>
        <v>0</v>
      </c>
      <c r="I261" s="45">
        <f>$X$38</f>
        <v>0</v>
      </c>
      <c r="J261" s="52">
        <f>$Y$38</f>
        <v>0</v>
      </c>
      <c r="K261" s="45"/>
      <c r="L261" s="45"/>
      <c r="M261" s="92"/>
    </row>
    <row r="262" spans="1:13" ht="16.5" customHeight="1">
      <c r="A262" s="91"/>
      <c r="B262" s="45" t="s">
        <v>59</v>
      </c>
      <c r="C262" s="45">
        <f>$R$39</f>
        <v>0</v>
      </c>
      <c r="D262" s="45">
        <f>$S$39</f>
        <v>0</v>
      </c>
      <c r="E262" s="45">
        <f>$T$39</f>
        <v>0</v>
      </c>
      <c r="F262" s="45">
        <f>$U$39</f>
        <v>0</v>
      </c>
      <c r="G262" s="45">
        <f>$V$39</f>
        <v>0</v>
      </c>
      <c r="H262" s="45">
        <f>$W$39</f>
        <v>0</v>
      </c>
      <c r="I262" s="45">
        <f>$X$39</f>
        <v>0</v>
      </c>
      <c r="J262" s="52">
        <f>$Y$39</f>
        <v>0</v>
      </c>
      <c r="K262" s="45"/>
      <c r="L262" s="45"/>
      <c r="M262" s="92"/>
    </row>
    <row r="263" spans="1:13" ht="16.5" customHeight="1">
      <c r="A263" s="91"/>
      <c r="B263" s="45" t="s">
        <v>60</v>
      </c>
      <c r="C263" s="45">
        <f>$R$40</f>
        <v>0</v>
      </c>
      <c r="D263" s="45">
        <f>$S$40</f>
        <v>0</v>
      </c>
      <c r="E263" s="45">
        <f>$T$40</f>
        <v>0</v>
      </c>
      <c r="F263" s="45">
        <f>$U$40</f>
        <v>0</v>
      </c>
      <c r="G263" s="45">
        <f>$V$40</f>
        <v>0</v>
      </c>
      <c r="H263" s="45">
        <f>$W$40</f>
        <v>0</v>
      </c>
      <c r="I263" s="45">
        <f>$X$40</f>
        <v>0</v>
      </c>
      <c r="J263" s="52">
        <f>$Y$40</f>
        <v>0</v>
      </c>
      <c r="K263" s="45"/>
      <c r="L263" s="45"/>
      <c r="M263" s="92"/>
    </row>
    <row r="264" spans="1:13" ht="16.5" customHeight="1">
      <c r="A264" s="91"/>
      <c r="B264" s="45" t="s">
        <v>61</v>
      </c>
      <c r="C264" s="45">
        <f>$R$41</f>
        <v>0</v>
      </c>
      <c r="D264" s="45">
        <f>$S$41</f>
        <v>0</v>
      </c>
      <c r="E264" s="45">
        <f>$T$41</f>
        <v>0</v>
      </c>
      <c r="F264" s="45">
        <f>$U$41</f>
        <v>0</v>
      </c>
      <c r="G264" s="45">
        <f>$V$41</f>
        <v>0</v>
      </c>
      <c r="H264" s="45">
        <f>$W$41</f>
        <v>0</v>
      </c>
      <c r="I264" s="45">
        <f>$X$41</f>
        <v>0</v>
      </c>
      <c r="J264" s="52">
        <f>$Y$41</f>
        <v>0</v>
      </c>
      <c r="K264" s="45"/>
      <c r="L264" s="45"/>
      <c r="M264" s="92"/>
    </row>
    <row r="265" spans="1:13" ht="16.5" customHeight="1">
      <c r="A265" s="91"/>
      <c r="B265" s="45" t="s">
        <v>103</v>
      </c>
      <c r="C265" s="45">
        <f>$R$42</f>
        <v>0</v>
      </c>
      <c r="D265" s="45">
        <f>$S$42</f>
        <v>0</v>
      </c>
      <c r="E265" s="45">
        <f>$T$42</f>
        <v>0</v>
      </c>
      <c r="F265" s="45">
        <f>$U$42</f>
        <v>0</v>
      </c>
      <c r="G265" s="45">
        <f>$V$42</f>
        <v>0</v>
      </c>
      <c r="H265" s="45">
        <f>$W$42</f>
        <v>0</v>
      </c>
      <c r="I265" s="45">
        <f>$X$42</f>
        <v>0</v>
      </c>
      <c r="J265" s="52">
        <f>$Y$42</f>
        <v>0</v>
      </c>
      <c r="K265" s="45"/>
      <c r="L265" s="45"/>
      <c r="M265" s="92"/>
    </row>
    <row r="266" spans="1:13" ht="16.5" customHeight="1">
      <c r="A266" s="91"/>
      <c r="B266" s="45" t="s">
        <v>62</v>
      </c>
      <c r="C266" s="45">
        <f>$R$43</f>
        <v>0</v>
      </c>
      <c r="D266" s="45">
        <f>$S$43</f>
        <v>0</v>
      </c>
      <c r="E266" s="45">
        <f>$T$43</f>
        <v>0</v>
      </c>
      <c r="F266" s="45">
        <f>$U$43</f>
        <v>0</v>
      </c>
      <c r="G266" s="45">
        <f>$V$43</f>
        <v>0</v>
      </c>
      <c r="H266" s="45">
        <f>$W$43</f>
        <v>0</v>
      </c>
      <c r="I266" s="45">
        <f>$X$43</f>
        <v>0</v>
      </c>
      <c r="J266" s="96">
        <f>$Y$43</f>
        <v>0</v>
      </c>
      <c r="K266" s="45"/>
      <c r="L266" s="45"/>
      <c r="M266" s="92"/>
    </row>
    <row r="267" spans="1:13" ht="16.5" customHeight="1">
      <c r="A267" s="91"/>
      <c r="B267" s="45" t="s">
        <v>63</v>
      </c>
      <c r="C267" s="45" t="e">
        <f>$R$44</f>
        <v>#DIV/0!</v>
      </c>
      <c r="D267" s="45" t="e">
        <f>$S$44</f>
        <v>#DIV/0!</v>
      </c>
      <c r="E267" s="45" t="e">
        <f>$T$44</f>
        <v>#DIV/0!</v>
      </c>
      <c r="F267" s="45" t="e">
        <f>$U$44</f>
        <v>#DIV/0!</v>
      </c>
      <c r="G267" s="45" t="e">
        <f>$V$44</f>
        <v>#DIV/0!</v>
      </c>
      <c r="H267" s="45" t="e">
        <f>$W$44</f>
        <v>#DIV/0!</v>
      </c>
      <c r="I267" s="94" t="e">
        <f>$X$44</f>
        <v>#DIV/0!</v>
      </c>
      <c r="J267" s="96" t="s">
        <v>97</v>
      </c>
      <c r="K267" s="129"/>
      <c r="L267" s="129"/>
      <c r="M267" s="130"/>
    </row>
    <row r="268" spans="1:13" ht="16.5" customHeight="1" thickBot="1">
      <c r="A268" s="93"/>
      <c r="B268" s="73" t="s">
        <v>64</v>
      </c>
      <c r="C268" s="73" t="e">
        <f>$R$45</f>
        <v>#DIV/0!</v>
      </c>
      <c r="D268" s="73" t="e">
        <f>$S$45</f>
        <v>#DIV/0!</v>
      </c>
      <c r="E268" s="73" t="e">
        <f>$T$45</f>
        <v>#DIV/0!</v>
      </c>
      <c r="F268" s="73" t="e">
        <f>$U$45</f>
        <v>#DIV/0!</v>
      </c>
      <c r="G268" s="73" t="e">
        <f>$V$45</f>
        <v>#DIV/0!</v>
      </c>
      <c r="H268" s="73" t="e">
        <f>$W$45</f>
        <v>#DIV/0!</v>
      </c>
      <c r="I268" s="95" t="e">
        <f>$X$45</f>
        <v>#DIV/0!</v>
      </c>
      <c r="J268" s="97" t="s">
        <v>98</v>
      </c>
      <c r="K268" s="131"/>
      <c r="L268" s="131"/>
      <c r="M268" s="132"/>
    </row>
    <row r="269" spans="1:13" ht="16.5" customHeight="1">
      <c r="A269" s="41"/>
      <c r="C269" s="41"/>
      <c r="D269" s="41"/>
      <c r="E269" s="41"/>
      <c r="F269" s="41"/>
      <c r="G269" s="41"/>
      <c r="H269" s="41"/>
      <c r="I269" s="41"/>
      <c r="K269" s="41"/>
      <c r="L269" s="41"/>
      <c r="M269" s="42"/>
    </row>
    <row r="270" spans="1:13" ht="16.5" customHeight="1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9"/>
    </row>
    <row r="271" spans="1:13" ht="16.5" customHeight="1">
      <c r="A271" s="133" t="str">
        <f>$A$1</f>
        <v>嘉義縣立嘉新國民中學○○下學期期末考</v>
      </c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</row>
    <row r="272" spans="1:13" ht="16.5" customHeight="1" thickBo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2"/>
    </row>
    <row r="273" spans="1:13" ht="16.5" customHeight="1">
      <c r="A273" s="43" t="s">
        <v>0</v>
      </c>
      <c r="B273" s="62" t="s">
        <v>1</v>
      </c>
      <c r="C273" s="62" t="s">
        <v>90</v>
      </c>
      <c r="D273" s="62" t="s">
        <v>91</v>
      </c>
      <c r="E273" s="62" t="s">
        <v>92</v>
      </c>
      <c r="F273" s="62" t="s">
        <v>93</v>
      </c>
      <c r="G273" s="62" t="s">
        <v>94</v>
      </c>
      <c r="H273" s="62" t="s">
        <v>95</v>
      </c>
      <c r="I273" s="62" t="s">
        <v>96</v>
      </c>
      <c r="J273" s="62" t="s">
        <v>72</v>
      </c>
      <c r="K273" s="62" t="s">
        <v>89</v>
      </c>
      <c r="L273" s="62" t="s">
        <v>74</v>
      </c>
      <c r="M273" s="64" t="s">
        <v>73</v>
      </c>
    </row>
    <row r="274" spans="1:13" ht="16.5" customHeight="1">
      <c r="A274" s="91" t="str">
        <f>O21</f>
        <v>19</v>
      </c>
      <c r="B274" s="45">
        <f>P21</f>
        <v>0</v>
      </c>
      <c r="C274" s="46">
        <f>R21</f>
        <v>0</v>
      </c>
      <c r="D274" s="46">
        <f t="shared" ref="D274:M274" si="30">S21</f>
        <v>0</v>
      </c>
      <c r="E274" s="46">
        <f t="shared" si="30"/>
        <v>0</v>
      </c>
      <c r="F274" s="46">
        <f t="shared" si="30"/>
        <v>0</v>
      </c>
      <c r="G274" s="46">
        <f t="shared" si="30"/>
        <v>0</v>
      </c>
      <c r="H274" s="46">
        <f t="shared" si="30"/>
        <v>0</v>
      </c>
      <c r="I274" s="46">
        <f t="shared" si="30"/>
        <v>0</v>
      </c>
      <c r="J274" s="125" t="e">
        <f t="shared" si="30"/>
        <v>#DIV/0!</v>
      </c>
      <c r="K274" s="47">
        <f t="shared" si="30"/>
        <v>0</v>
      </c>
      <c r="L274" s="90">
        <f t="shared" si="30"/>
        <v>1</v>
      </c>
      <c r="M274" s="58">
        <f t="shared" si="30"/>
        <v>0</v>
      </c>
    </row>
    <row r="275" spans="1:13" ht="16.5" customHeight="1">
      <c r="A275" s="91"/>
      <c r="B275" s="45"/>
      <c r="C275" s="45"/>
      <c r="D275" s="45"/>
      <c r="E275" s="45"/>
      <c r="F275" s="45"/>
      <c r="G275" s="45"/>
      <c r="H275" s="45"/>
      <c r="I275" s="45"/>
      <c r="J275" s="52"/>
      <c r="K275" s="45"/>
      <c r="L275" s="45"/>
      <c r="M275" s="92"/>
    </row>
    <row r="276" spans="1:13" ht="16.5" customHeight="1">
      <c r="A276" s="91"/>
      <c r="B276" s="45" t="s">
        <v>58</v>
      </c>
      <c r="C276" s="45">
        <f>$R$38</f>
        <v>0</v>
      </c>
      <c r="D276" s="45">
        <f>$S$38</f>
        <v>0</v>
      </c>
      <c r="E276" s="45">
        <f>$T$38</f>
        <v>0</v>
      </c>
      <c r="F276" s="45">
        <f>$U$38</f>
        <v>0</v>
      </c>
      <c r="G276" s="45">
        <f>$V$38</f>
        <v>0</v>
      </c>
      <c r="H276" s="45">
        <f>$W$38</f>
        <v>0</v>
      </c>
      <c r="I276" s="45">
        <f>$X$38</f>
        <v>0</v>
      </c>
      <c r="J276" s="52">
        <f>$Y$38</f>
        <v>0</v>
      </c>
      <c r="K276" s="45"/>
      <c r="L276" s="45"/>
      <c r="M276" s="92"/>
    </row>
    <row r="277" spans="1:13" ht="16.5" customHeight="1">
      <c r="A277" s="91"/>
      <c r="B277" s="45" t="s">
        <v>59</v>
      </c>
      <c r="C277" s="45">
        <f>$R$39</f>
        <v>0</v>
      </c>
      <c r="D277" s="45">
        <f>$S$39</f>
        <v>0</v>
      </c>
      <c r="E277" s="45">
        <f>$T$39</f>
        <v>0</v>
      </c>
      <c r="F277" s="45">
        <f>$U$39</f>
        <v>0</v>
      </c>
      <c r="G277" s="45">
        <f>$V$39</f>
        <v>0</v>
      </c>
      <c r="H277" s="45">
        <f>$W$39</f>
        <v>0</v>
      </c>
      <c r="I277" s="45">
        <f>$X$39</f>
        <v>0</v>
      </c>
      <c r="J277" s="52">
        <f>$Y$39</f>
        <v>0</v>
      </c>
      <c r="K277" s="45"/>
      <c r="L277" s="45"/>
      <c r="M277" s="92"/>
    </row>
    <row r="278" spans="1:13" ht="16.5" customHeight="1">
      <c r="A278" s="91"/>
      <c r="B278" s="45" t="s">
        <v>60</v>
      </c>
      <c r="C278" s="45">
        <f>$R$40</f>
        <v>0</v>
      </c>
      <c r="D278" s="45">
        <f>$S$40</f>
        <v>0</v>
      </c>
      <c r="E278" s="45">
        <f>$T$40</f>
        <v>0</v>
      </c>
      <c r="F278" s="45">
        <f>$U$40</f>
        <v>0</v>
      </c>
      <c r="G278" s="45">
        <f>$V$40</f>
        <v>0</v>
      </c>
      <c r="H278" s="45">
        <f>$W$40</f>
        <v>0</v>
      </c>
      <c r="I278" s="45">
        <f>$X$40</f>
        <v>0</v>
      </c>
      <c r="J278" s="52">
        <f>$Y$40</f>
        <v>0</v>
      </c>
      <c r="K278" s="45"/>
      <c r="L278" s="45"/>
      <c r="M278" s="92"/>
    </row>
    <row r="279" spans="1:13" ht="16.5" customHeight="1">
      <c r="A279" s="91"/>
      <c r="B279" s="45" t="s">
        <v>61</v>
      </c>
      <c r="C279" s="45">
        <f>$R$41</f>
        <v>0</v>
      </c>
      <c r="D279" s="45">
        <f>$S$41</f>
        <v>0</v>
      </c>
      <c r="E279" s="45">
        <f>$T$41</f>
        <v>0</v>
      </c>
      <c r="F279" s="45">
        <f>$U$41</f>
        <v>0</v>
      </c>
      <c r="G279" s="45">
        <f>$V$41</f>
        <v>0</v>
      </c>
      <c r="H279" s="45">
        <f>$W$41</f>
        <v>0</v>
      </c>
      <c r="I279" s="45">
        <f>$X$41</f>
        <v>0</v>
      </c>
      <c r="J279" s="52">
        <f>$Y$41</f>
        <v>0</v>
      </c>
      <c r="K279" s="45"/>
      <c r="L279" s="45"/>
      <c r="M279" s="92"/>
    </row>
    <row r="280" spans="1:13" ht="16.5" customHeight="1">
      <c r="A280" s="91"/>
      <c r="B280" s="45" t="s">
        <v>103</v>
      </c>
      <c r="C280" s="45">
        <f>$R$42</f>
        <v>0</v>
      </c>
      <c r="D280" s="45">
        <f>$S$42</f>
        <v>0</v>
      </c>
      <c r="E280" s="45">
        <f>$T$42</f>
        <v>0</v>
      </c>
      <c r="F280" s="45">
        <f>$U$42</f>
        <v>0</v>
      </c>
      <c r="G280" s="45">
        <f>$V$42</f>
        <v>0</v>
      </c>
      <c r="H280" s="45">
        <f>$W$42</f>
        <v>0</v>
      </c>
      <c r="I280" s="45">
        <f>$X$42</f>
        <v>0</v>
      </c>
      <c r="J280" s="52">
        <f>$Y$42</f>
        <v>0</v>
      </c>
      <c r="K280" s="45"/>
      <c r="L280" s="45"/>
      <c r="M280" s="92"/>
    </row>
    <row r="281" spans="1:13" ht="16.5" customHeight="1">
      <c r="A281" s="91"/>
      <c r="B281" s="45" t="s">
        <v>62</v>
      </c>
      <c r="C281" s="45">
        <f>$R$43</f>
        <v>0</v>
      </c>
      <c r="D281" s="45">
        <f>$S$43</f>
        <v>0</v>
      </c>
      <c r="E281" s="45">
        <f>$T$43</f>
        <v>0</v>
      </c>
      <c r="F281" s="45">
        <f>$U$43</f>
        <v>0</v>
      </c>
      <c r="G281" s="45">
        <f>$V$43</f>
        <v>0</v>
      </c>
      <c r="H281" s="45">
        <f>$W$43</f>
        <v>0</v>
      </c>
      <c r="I281" s="45">
        <f>$X$43</f>
        <v>0</v>
      </c>
      <c r="J281" s="96">
        <f>$Y$43</f>
        <v>0</v>
      </c>
      <c r="K281" s="45"/>
      <c r="L281" s="45"/>
      <c r="M281" s="92"/>
    </row>
    <row r="282" spans="1:13" ht="16.5" customHeight="1">
      <c r="A282" s="91"/>
      <c r="B282" s="45" t="s">
        <v>63</v>
      </c>
      <c r="C282" s="45" t="e">
        <f>$R$44</f>
        <v>#DIV/0!</v>
      </c>
      <c r="D282" s="45" t="e">
        <f>$S$44</f>
        <v>#DIV/0!</v>
      </c>
      <c r="E282" s="45" t="e">
        <f>$T$44</f>
        <v>#DIV/0!</v>
      </c>
      <c r="F282" s="45" t="e">
        <f>$U$44</f>
        <v>#DIV/0!</v>
      </c>
      <c r="G282" s="45" t="e">
        <f>$V$44</f>
        <v>#DIV/0!</v>
      </c>
      <c r="H282" s="45" t="e">
        <f>$W$44</f>
        <v>#DIV/0!</v>
      </c>
      <c r="I282" s="94" t="e">
        <f>$X$44</f>
        <v>#DIV/0!</v>
      </c>
      <c r="J282" s="96" t="s">
        <v>97</v>
      </c>
      <c r="K282" s="129"/>
      <c r="L282" s="129"/>
      <c r="M282" s="130"/>
    </row>
    <row r="283" spans="1:13" ht="16.5" customHeight="1" thickBot="1">
      <c r="A283" s="93"/>
      <c r="B283" s="73" t="s">
        <v>64</v>
      </c>
      <c r="C283" s="73" t="e">
        <f>$R$45</f>
        <v>#DIV/0!</v>
      </c>
      <c r="D283" s="73" t="e">
        <f>$S$45</f>
        <v>#DIV/0!</v>
      </c>
      <c r="E283" s="73" t="e">
        <f>$T$45</f>
        <v>#DIV/0!</v>
      </c>
      <c r="F283" s="73" t="e">
        <f>$U$45</f>
        <v>#DIV/0!</v>
      </c>
      <c r="G283" s="73" t="e">
        <f>$V$45</f>
        <v>#DIV/0!</v>
      </c>
      <c r="H283" s="73" t="e">
        <f>$W$45</f>
        <v>#DIV/0!</v>
      </c>
      <c r="I283" s="95" t="e">
        <f>$X$45</f>
        <v>#DIV/0!</v>
      </c>
      <c r="J283" s="97" t="s">
        <v>98</v>
      </c>
      <c r="K283" s="131"/>
      <c r="L283" s="131"/>
      <c r="M283" s="132"/>
    </row>
    <row r="284" spans="1:13" ht="16.5" customHeight="1">
      <c r="A284" s="41"/>
      <c r="C284" s="41"/>
      <c r="D284" s="41"/>
      <c r="E284" s="41"/>
      <c r="F284" s="41"/>
      <c r="G284" s="41"/>
      <c r="H284" s="41"/>
      <c r="I284" s="41"/>
      <c r="K284" s="41"/>
      <c r="L284" s="41"/>
      <c r="M284" s="42"/>
    </row>
    <row r="285" spans="1:13" ht="16.5" customHeight="1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9"/>
    </row>
    <row r="286" spans="1:13" ht="16.5" customHeight="1">
      <c r="A286" s="133" t="str">
        <f>$A$1</f>
        <v>嘉義縣立嘉新國民中學○○下學期期末考</v>
      </c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</row>
    <row r="287" spans="1:13" ht="16.5" customHeight="1" thickBo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2"/>
    </row>
    <row r="288" spans="1:13" ht="16.5" customHeight="1">
      <c r="A288" s="43" t="s">
        <v>0</v>
      </c>
      <c r="B288" s="62" t="s">
        <v>1</v>
      </c>
      <c r="C288" s="62" t="s">
        <v>90</v>
      </c>
      <c r="D288" s="62" t="s">
        <v>91</v>
      </c>
      <c r="E288" s="62" t="s">
        <v>92</v>
      </c>
      <c r="F288" s="62" t="s">
        <v>93</v>
      </c>
      <c r="G288" s="62" t="s">
        <v>94</v>
      </c>
      <c r="H288" s="62" t="s">
        <v>95</v>
      </c>
      <c r="I288" s="62" t="s">
        <v>96</v>
      </c>
      <c r="J288" s="62" t="s">
        <v>72</v>
      </c>
      <c r="K288" s="62" t="s">
        <v>89</v>
      </c>
      <c r="L288" s="62" t="s">
        <v>74</v>
      </c>
      <c r="M288" s="64" t="s">
        <v>73</v>
      </c>
    </row>
    <row r="289" spans="1:13" ht="16.5" customHeight="1">
      <c r="A289" s="91" t="str">
        <f>O22</f>
        <v>20</v>
      </c>
      <c r="B289" s="45">
        <f>P22</f>
        <v>0</v>
      </c>
      <c r="C289" s="46">
        <f>R22</f>
        <v>0</v>
      </c>
      <c r="D289" s="46">
        <f t="shared" ref="D289:M289" si="31">S22</f>
        <v>0</v>
      </c>
      <c r="E289" s="46">
        <f t="shared" si="31"/>
        <v>0</v>
      </c>
      <c r="F289" s="46">
        <f t="shared" si="31"/>
        <v>0</v>
      </c>
      <c r="G289" s="46">
        <f t="shared" si="31"/>
        <v>0</v>
      </c>
      <c r="H289" s="46">
        <f t="shared" si="31"/>
        <v>0</v>
      </c>
      <c r="I289" s="46">
        <f t="shared" si="31"/>
        <v>0</v>
      </c>
      <c r="J289" s="125" t="e">
        <f t="shared" si="31"/>
        <v>#DIV/0!</v>
      </c>
      <c r="K289" s="47">
        <f t="shared" si="31"/>
        <v>0</v>
      </c>
      <c r="L289" s="90">
        <f t="shared" si="31"/>
        <v>1</v>
      </c>
      <c r="M289" s="58">
        <f t="shared" si="31"/>
        <v>0</v>
      </c>
    </row>
    <row r="290" spans="1:13" ht="16.5" customHeight="1">
      <c r="A290" s="91"/>
      <c r="B290" s="45"/>
      <c r="C290" s="45"/>
      <c r="D290" s="45"/>
      <c r="E290" s="45"/>
      <c r="F290" s="45"/>
      <c r="G290" s="45"/>
      <c r="H290" s="45"/>
      <c r="I290" s="45"/>
      <c r="J290" s="52"/>
      <c r="K290" s="45"/>
      <c r="L290" s="45"/>
      <c r="M290" s="92"/>
    </row>
    <row r="291" spans="1:13" ht="16.5" customHeight="1">
      <c r="A291" s="91"/>
      <c r="B291" s="45" t="s">
        <v>58</v>
      </c>
      <c r="C291" s="45">
        <f>$R$38</f>
        <v>0</v>
      </c>
      <c r="D291" s="45">
        <f>$S$38</f>
        <v>0</v>
      </c>
      <c r="E291" s="45">
        <f>$T$38</f>
        <v>0</v>
      </c>
      <c r="F291" s="45">
        <f>$U$38</f>
        <v>0</v>
      </c>
      <c r="G291" s="45">
        <f>$V$38</f>
        <v>0</v>
      </c>
      <c r="H291" s="45">
        <f>$W$38</f>
        <v>0</v>
      </c>
      <c r="I291" s="45">
        <f>$X$38</f>
        <v>0</v>
      </c>
      <c r="J291" s="52">
        <f>$Y$38</f>
        <v>0</v>
      </c>
      <c r="K291" s="45"/>
      <c r="L291" s="45"/>
      <c r="M291" s="92"/>
    </row>
    <row r="292" spans="1:13" ht="16.5" customHeight="1">
      <c r="A292" s="91"/>
      <c r="B292" s="45" t="s">
        <v>59</v>
      </c>
      <c r="C292" s="45">
        <f>$R$39</f>
        <v>0</v>
      </c>
      <c r="D292" s="45">
        <f>$S$39</f>
        <v>0</v>
      </c>
      <c r="E292" s="45">
        <f>$T$39</f>
        <v>0</v>
      </c>
      <c r="F292" s="45">
        <f>$U$39</f>
        <v>0</v>
      </c>
      <c r="G292" s="45">
        <f>$V$39</f>
        <v>0</v>
      </c>
      <c r="H292" s="45">
        <f>$W$39</f>
        <v>0</v>
      </c>
      <c r="I292" s="45">
        <f>$X$39</f>
        <v>0</v>
      </c>
      <c r="J292" s="52">
        <f>$Y$39</f>
        <v>0</v>
      </c>
      <c r="K292" s="45"/>
      <c r="L292" s="45"/>
      <c r="M292" s="92"/>
    </row>
    <row r="293" spans="1:13" ht="16.5" customHeight="1">
      <c r="A293" s="91"/>
      <c r="B293" s="45" t="s">
        <v>60</v>
      </c>
      <c r="C293" s="45">
        <f>$R$40</f>
        <v>0</v>
      </c>
      <c r="D293" s="45">
        <f>$S$40</f>
        <v>0</v>
      </c>
      <c r="E293" s="45">
        <f>$T$40</f>
        <v>0</v>
      </c>
      <c r="F293" s="45">
        <f>$U$40</f>
        <v>0</v>
      </c>
      <c r="G293" s="45">
        <f>$V$40</f>
        <v>0</v>
      </c>
      <c r="H293" s="45">
        <f>$W$40</f>
        <v>0</v>
      </c>
      <c r="I293" s="45">
        <f>$X$40</f>
        <v>0</v>
      </c>
      <c r="J293" s="52">
        <f>$Y$40</f>
        <v>0</v>
      </c>
      <c r="K293" s="45"/>
      <c r="L293" s="45"/>
      <c r="M293" s="92"/>
    </row>
    <row r="294" spans="1:13" ht="16.5" customHeight="1">
      <c r="A294" s="91"/>
      <c r="B294" s="45" t="s">
        <v>61</v>
      </c>
      <c r="C294" s="45">
        <f>$R$41</f>
        <v>0</v>
      </c>
      <c r="D294" s="45">
        <f>$S$41</f>
        <v>0</v>
      </c>
      <c r="E294" s="45">
        <f>$T$41</f>
        <v>0</v>
      </c>
      <c r="F294" s="45">
        <f>$U$41</f>
        <v>0</v>
      </c>
      <c r="G294" s="45">
        <f>$V$41</f>
        <v>0</v>
      </c>
      <c r="H294" s="45">
        <f>$W$41</f>
        <v>0</v>
      </c>
      <c r="I294" s="45">
        <f>$X$41</f>
        <v>0</v>
      </c>
      <c r="J294" s="52">
        <f>$Y$41</f>
        <v>0</v>
      </c>
      <c r="K294" s="45"/>
      <c r="L294" s="45"/>
      <c r="M294" s="92"/>
    </row>
    <row r="295" spans="1:13" ht="16.5" customHeight="1">
      <c r="A295" s="91"/>
      <c r="B295" s="45" t="s">
        <v>103</v>
      </c>
      <c r="C295" s="45">
        <f>$R$42</f>
        <v>0</v>
      </c>
      <c r="D295" s="45">
        <f>$S$42</f>
        <v>0</v>
      </c>
      <c r="E295" s="45">
        <f>$T$42</f>
        <v>0</v>
      </c>
      <c r="F295" s="45">
        <f>$U$42</f>
        <v>0</v>
      </c>
      <c r="G295" s="45">
        <f>$V$42</f>
        <v>0</v>
      </c>
      <c r="H295" s="45">
        <f>$W$42</f>
        <v>0</v>
      </c>
      <c r="I295" s="45">
        <f>$X$42</f>
        <v>0</v>
      </c>
      <c r="J295" s="52">
        <f>$Y$42</f>
        <v>0</v>
      </c>
      <c r="K295" s="45"/>
      <c r="L295" s="45"/>
      <c r="M295" s="92"/>
    </row>
    <row r="296" spans="1:13" ht="16.5" customHeight="1">
      <c r="A296" s="91"/>
      <c r="B296" s="45" t="s">
        <v>62</v>
      </c>
      <c r="C296" s="45">
        <f>$R$43</f>
        <v>0</v>
      </c>
      <c r="D296" s="45">
        <f>$S$43</f>
        <v>0</v>
      </c>
      <c r="E296" s="45">
        <f>$T$43</f>
        <v>0</v>
      </c>
      <c r="F296" s="45">
        <f>$U$43</f>
        <v>0</v>
      </c>
      <c r="G296" s="45">
        <f>$V$43</f>
        <v>0</v>
      </c>
      <c r="H296" s="45">
        <f>$W$43</f>
        <v>0</v>
      </c>
      <c r="I296" s="45">
        <f>$X$43</f>
        <v>0</v>
      </c>
      <c r="J296" s="96">
        <f>$Y$43</f>
        <v>0</v>
      </c>
      <c r="K296" s="45"/>
      <c r="L296" s="45"/>
      <c r="M296" s="92"/>
    </row>
    <row r="297" spans="1:13" ht="16.5" customHeight="1">
      <c r="A297" s="91"/>
      <c r="B297" s="45" t="s">
        <v>63</v>
      </c>
      <c r="C297" s="45" t="e">
        <f>$R$44</f>
        <v>#DIV/0!</v>
      </c>
      <c r="D297" s="45" t="e">
        <f>$S$44</f>
        <v>#DIV/0!</v>
      </c>
      <c r="E297" s="45" t="e">
        <f>$T$44</f>
        <v>#DIV/0!</v>
      </c>
      <c r="F297" s="45" t="e">
        <f>$U$44</f>
        <v>#DIV/0!</v>
      </c>
      <c r="G297" s="45" t="e">
        <f>$V$44</f>
        <v>#DIV/0!</v>
      </c>
      <c r="H297" s="45" t="e">
        <f>$W$44</f>
        <v>#DIV/0!</v>
      </c>
      <c r="I297" s="94" t="e">
        <f>$X$44</f>
        <v>#DIV/0!</v>
      </c>
      <c r="J297" s="96" t="s">
        <v>97</v>
      </c>
      <c r="K297" s="129"/>
      <c r="L297" s="129"/>
      <c r="M297" s="130"/>
    </row>
    <row r="298" spans="1:13" ht="16.5" customHeight="1" thickBot="1">
      <c r="A298" s="93"/>
      <c r="B298" s="73" t="s">
        <v>64</v>
      </c>
      <c r="C298" s="73" t="e">
        <f>$R$45</f>
        <v>#DIV/0!</v>
      </c>
      <c r="D298" s="73" t="e">
        <f>$S$45</f>
        <v>#DIV/0!</v>
      </c>
      <c r="E298" s="73" t="e">
        <f>$T$45</f>
        <v>#DIV/0!</v>
      </c>
      <c r="F298" s="73" t="e">
        <f>$U$45</f>
        <v>#DIV/0!</v>
      </c>
      <c r="G298" s="73" t="e">
        <f>$V$45</f>
        <v>#DIV/0!</v>
      </c>
      <c r="H298" s="73" t="e">
        <f>$W$45</f>
        <v>#DIV/0!</v>
      </c>
      <c r="I298" s="95" t="e">
        <f>$X$45</f>
        <v>#DIV/0!</v>
      </c>
      <c r="J298" s="97" t="s">
        <v>98</v>
      </c>
      <c r="K298" s="131"/>
      <c r="L298" s="131"/>
      <c r="M298" s="132"/>
    </row>
    <row r="299" spans="1:13" ht="16.5" customHeight="1">
      <c r="A299" s="41"/>
      <c r="C299" s="41"/>
      <c r="D299" s="41"/>
      <c r="E299" s="41"/>
      <c r="F299" s="41"/>
      <c r="G299" s="41"/>
      <c r="H299" s="41"/>
      <c r="I299" s="41"/>
      <c r="K299" s="41"/>
      <c r="L299" s="41"/>
      <c r="M299" s="42"/>
    </row>
    <row r="300" spans="1:13" ht="16.5" customHeight="1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9"/>
    </row>
    <row r="301" spans="1:13" ht="16.5" customHeight="1">
      <c r="A301" s="133" t="str">
        <f>$A$1</f>
        <v>嘉義縣立嘉新國民中學○○下學期期末考</v>
      </c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</row>
    <row r="302" spans="1:13" ht="16.5" customHeight="1" thickBo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2"/>
    </row>
    <row r="303" spans="1:13" ht="16.5" customHeight="1">
      <c r="A303" s="43" t="s">
        <v>0</v>
      </c>
      <c r="B303" s="62" t="s">
        <v>1</v>
      </c>
      <c r="C303" s="62" t="s">
        <v>90</v>
      </c>
      <c r="D303" s="62" t="s">
        <v>91</v>
      </c>
      <c r="E303" s="62" t="s">
        <v>92</v>
      </c>
      <c r="F303" s="62" t="s">
        <v>93</v>
      </c>
      <c r="G303" s="62" t="s">
        <v>94</v>
      </c>
      <c r="H303" s="62" t="s">
        <v>95</v>
      </c>
      <c r="I303" s="62" t="s">
        <v>96</v>
      </c>
      <c r="J303" s="62" t="s">
        <v>72</v>
      </c>
      <c r="K303" s="62" t="s">
        <v>89</v>
      </c>
      <c r="L303" s="62" t="s">
        <v>74</v>
      </c>
      <c r="M303" s="64" t="s">
        <v>73</v>
      </c>
    </row>
    <row r="304" spans="1:13" ht="16.5" customHeight="1">
      <c r="A304" s="91" t="str">
        <f>O23</f>
        <v>21</v>
      </c>
      <c r="B304" s="45">
        <f>P23</f>
        <v>0</v>
      </c>
      <c r="C304" s="46">
        <f>R23</f>
        <v>0</v>
      </c>
      <c r="D304" s="46">
        <f t="shared" ref="D304:M304" si="32">S23</f>
        <v>0</v>
      </c>
      <c r="E304" s="46">
        <f t="shared" si="32"/>
        <v>0</v>
      </c>
      <c r="F304" s="46">
        <f t="shared" si="32"/>
        <v>0</v>
      </c>
      <c r="G304" s="46">
        <f t="shared" si="32"/>
        <v>0</v>
      </c>
      <c r="H304" s="46">
        <f t="shared" si="32"/>
        <v>0</v>
      </c>
      <c r="I304" s="46">
        <f t="shared" si="32"/>
        <v>0</v>
      </c>
      <c r="J304" s="125" t="e">
        <f t="shared" si="32"/>
        <v>#DIV/0!</v>
      </c>
      <c r="K304" s="47">
        <f t="shared" si="32"/>
        <v>0</v>
      </c>
      <c r="L304" s="90">
        <f t="shared" si="32"/>
        <v>1</v>
      </c>
      <c r="M304" s="58">
        <f t="shared" si="32"/>
        <v>0</v>
      </c>
    </row>
    <row r="305" spans="1:13" ht="16.5" customHeight="1">
      <c r="A305" s="91"/>
      <c r="B305" s="45"/>
      <c r="C305" s="45"/>
      <c r="D305" s="45"/>
      <c r="E305" s="45"/>
      <c r="F305" s="45"/>
      <c r="G305" s="45"/>
      <c r="H305" s="45"/>
      <c r="I305" s="45"/>
      <c r="J305" s="52"/>
      <c r="K305" s="45"/>
      <c r="L305" s="45"/>
      <c r="M305" s="92"/>
    </row>
    <row r="306" spans="1:13" ht="16.5" customHeight="1">
      <c r="A306" s="91"/>
      <c r="B306" s="45" t="s">
        <v>58</v>
      </c>
      <c r="C306" s="45">
        <f>$R$38</f>
        <v>0</v>
      </c>
      <c r="D306" s="45">
        <f>$S$38</f>
        <v>0</v>
      </c>
      <c r="E306" s="45">
        <f>$T$38</f>
        <v>0</v>
      </c>
      <c r="F306" s="45">
        <f>$U$38</f>
        <v>0</v>
      </c>
      <c r="G306" s="45">
        <f>$V$38</f>
        <v>0</v>
      </c>
      <c r="H306" s="45">
        <f>$W$38</f>
        <v>0</v>
      </c>
      <c r="I306" s="45">
        <f>$X$38</f>
        <v>0</v>
      </c>
      <c r="J306" s="52">
        <f>$Y$38</f>
        <v>0</v>
      </c>
      <c r="K306" s="45"/>
      <c r="L306" s="45"/>
      <c r="M306" s="92"/>
    </row>
    <row r="307" spans="1:13" ht="16.5" customHeight="1">
      <c r="A307" s="91"/>
      <c r="B307" s="45" t="s">
        <v>59</v>
      </c>
      <c r="C307" s="45">
        <f>$R$39</f>
        <v>0</v>
      </c>
      <c r="D307" s="45">
        <f>$S$39</f>
        <v>0</v>
      </c>
      <c r="E307" s="45">
        <f>$T$39</f>
        <v>0</v>
      </c>
      <c r="F307" s="45">
        <f>$U$39</f>
        <v>0</v>
      </c>
      <c r="G307" s="45">
        <f>$V$39</f>
        <v>0</v>
      </c>
      <c r="H307" s="45">
        <f>$W$39</f>
        <v>0</v>
      </c>
      <c r="I307" s="45">
        <f>$X$39</f>
        <v>0</v>
      </c>
      <c r="J307" s="52">
        <f>$Y$39</f>
        <v>0</v>
      </c>
      <c r="K307" s="45"/>
      <c r="L307" s="45"/>
      <c r="M307" s="92"/>
    </row>
    <row r="308" spans="1:13" ht="16.5" customHeight="1">
      <c r="A308" s="91"/>
      <c r="B308" s="45" t="s">
        <v>60</v>
      </c>
      <c r="C308" s="45">
        <f>$R$40</f>
        <v>0</v>
      </c>
      <c r="D308" s="45">
        <f>$S$40</f>
        <v>0</v>
      </c>
      <c r="E308" s="45">
        <f>$T$40</f>
        <v>0</v>
      </c>
      <c r="F308" s="45">
        <f>$U$40</f>
        <v>0</v>
      </c>
      <c r="G308" s="45">
        <f>$V$40</f>
        <v>0</v>
      </c>
      <c r="H308" s="45">
        <f>$W$40</f>
        <v>0</v>
      </c>
      <c r="I308" s="45">
        <f>$X$40</f>
        <v>0</v>
      </c>
      <c r="J308" s="52">
        <f>$Y$40</f>
        <v>0</v>
      </c>
      <c r="K308" s="45"/>
      <c r="L308" s="45"/>
      <c r="M308" s="92"/>
    </row>
    <row r="309" spans="1:13" ht="16.5" customHeight="1">
      <c r="A309" s="91"/>
      <c r="B309" s="45" t="s">
        <v>61</v>
      </c>
      <c r="C309" s="45">
        <f>$R$41</f>
        <v>0</v>
      </c>
      <c r="D309" s="45">
        <f>$S$41</f>
        <v>0</v>
      </c>
      <c r="E309" s="45">
        <f>$T$41</f>
        <v>0</v>
      </c>
      <c r="F309" s="45">
        <f>$U$41</f>
        <v>0</v>
      </c>
      <c r="G309" s="45">
        <f>$V$41</f>
        <v>0</v>
      </c>
      <c r="H309" s="45">
        <f>$W$41</f>
        <v>0</v>
      </c>
      <c r="I309" s="45">
        <f>$X$41</f>
        <v>0</v>
      </c>
      <c r="J309" s="52">
        <f>$Y$41</f>
        <v>0</v>
      </c>
      <c r="K309" s="45"/>
      <c r="L309" s="45"/>
      <c r="M309" s="92"/>
    </row>
    <row r="310" spans="1:13" ht="16.5" customHeight="1">
      <c r="A310" s="91"/>
      <c r="B310" s="45" t="s">
        <v>103</v>
      </c>
      <c r="C310" s="45">
        <f>$R$42</f>
        <v>0</v>
      </c>
      <c r="D310" s="45">
        <f>$S$42</f>
        <v>0</v>
      </c>
      <c r="E310" s="45">
        <f>$T$42</f>
        <v>0</v>
      </c>
      <c r="F310" s="45">
        <f>$U$42</f>
        <v>0</v>
      </c>
      <c r="G310" s="45">
        <f>$V$42</f>
        <v>0</v>
      </c>
      <c r="H310" s="45">
        <f>$W$42</f>
        <v>0</v>
      </c>
      <c r="I310" s="45">
        <f>$X$42</f>
        <v>0</v>
      </c>
      <c r="J310" s="52">
        <f>$Y$42</f>
        <v>0</v>
      </c>
      <c r="K310" s="45"/>
      <c r="L310" s="45"/>
      <c r="M310" s="92"/>
    </row>
    <row r="311" spans="1:13" ht="16.5" customHeight="1">
      <c r="A311" s="91"/>
      <c r="B311" s="45" t="s">
        <v>62</v>
      </c>
      <c r="C311" s="45">
        <f>$R$43</f>
        <v>0</v>
      </c>
      <c r="D311" s="45">
        <f>$S$43</f>
        <v>0</v>
      </c>
      <c r="E311" s="45">
        <f>$T$43</f>
        <v>0</v>
      </c>
      <c r="F311" s="45">
        <f>$U$43</f>
        <v>0</v>
      </c>
      <c r="G311" s="45">
        <f>$V$43</f>
        <v>0</v>
      </c>
      <c r="H311" s="45">
        <f>$W$43</f>
        <v>0</v>
      </c>
      <c r="I311" s="45">
        <f>$X$43</f>
        <v>0</v>
      </c>
      <c r="J311" s="96">
        <f>$Y$43</f>
        <v>0</v>
      </c>
      <c r="K311" s="45"/>
      <c r="L311" s="45"/>
      <c r="M311" s="92"/>
    </row>
    <row r="312" spans="1:13" ht="16.5" customHeight="1">
      <c r="A312" s="91"/>
      <c r="B312" s="45" t="s">
        <v>63</v>
      </c>
      <c r="C312" s="45" t="e">
        <f>$R$44</f>
        <v>#DIV/0!</v>
      </c>
      <c r="D312" s="45" t="e">
        <f>$S$44</f>
        <v>#DIV/0!</v>
      </c>
      <c r="E312" s="45" t="e">
        <f>$T$44</f>
        <v>#DIV/0!</v>
      </c>
      <c r="F312" s="45" t="e">
        <f>$U$44</f>
        <v>#DIV/0!</v>
      </c>
      <c r="G312" s="45" t="e">
        <f>$V$44</f>
        <v>#DIV/0!</v>
      </c>
      <c r="H312" s="45" t="e">
        <f>$W$44</f>
        <v>#DIV/0!</v>
      </c>
      <c r="I312" s="94" t="e">
        <f>$X$44</f>
        <v>#DIV/0!</v>
      </c>
      <c r="J312" s="96" t="s">
        <v>97</v>
      </c>
      <c r="K312" s="129"/>
      <c r="L312" s="129"/>
      <c r="M312" s="130"/>
    </row>
    <row r="313" spans="1:13" ht="16.5" customHeight="1" thickBot="1">
      <c r="A313" s="93"/>
      <c r="B313" s="73" t="s">
        <v>64</v>
      </c>
      <c r="C313" s="73" t="e">
        <f>$R$45</f>
        <v>#DIV/0!</v>
      </c>
      <c r="D313" s="73" t="e">
        <f>$S$45</f>
        <v>#DIV/0!</v>
      </c>
      <c r="E313" s="73" t="e">
        <f>$T$45</f>
        <v>#DIV/0!</v>
      </c>
      <c r="F313" s="73" t="e">
        <f>$U$45</f>
        <v>#DIV/0!</v>
      </c>
      <c r="G313" s="73" t="e">
        <f>$V$45</f>
        <v>#DIV/0!</v>
      </c>
      <c r="H313" s="73" t="e">
        <f>$W$45</f>
        <v>#DIV/0!</v>
      </c>
      <c r="I313" s="95" t="e">
        <f>$X$45</f>
        <v>#DIV/0!</v>
      </c>
      <c r="J313" s="97" t="s">
        <v>98</v>
      </c>
      <c r="K313" s="131"/>
      <c r="L313" s="131"/>
      <c r="M313" s="132"/>
    </row>
    <row r="314" spans="1:13" ht="16.5" customHeight="1">
      <c r="A314" s="41"/>
      <c r="C314" s="41"/>
      <c r="D314" s="41"/>
      <c r="E314" s="41"/>
      <c r="F314" s="41"/>
      <c r="G314" s="41"/>
      <c r="H314" s="41"/>
      <c r="I314" s="41"/>
      <c r="K314" s="41"/>
      <c r="L314" s="41"/>
      <c r="M314" s="42"/>
    </row>
    <row r="315" spans="1:13" ht="16.5" customHeight="1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9"/>
    </row>
    <row r="316" spans="1:13" ht="16.5" customHeight="1">
      <c r="A316" s="133" t="str">
        <f>$A$1</f>
        <v>嘉義縣立嘉新國民中學○○下學期期末考</v>
      </c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</row>
    <row r="317" spans="1:13" ht="16.5" customHeight="1" thickBo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2"/>
    </row>
    <row r="318" spans="1:13" ht="16.5" customHeight="1">
      <c r="A318" s="43" t="s">
        <v>0</v>
      </c>
      <c r="B318" s="62" t="s">
        <v>1</v>
      </c>
      <c r="C318" s="62" t="s">
        <v>90</v>
      </c>
      <c r="D318" s="62" t="s">
        <v>91</v>
      </c>
      <c r="E318" s="62" t="s">
        <v>92</v>
      </c>
      <c r="F318" s="62" t="s">
        <v>93</v>
      </c>
      <c r="G318" s="62" t="s">
        <v>94</v>
      </c>
      <c r="H318" s="62" t="s">
        <v>95</v>
      </c>
      <c r="I318" s="62" t="s">
        <v>96</v>
      </c>
      <c r="J318" s="62" t="s">
        <v>72</v>
      </c>
      <c r="K318" s="62" t="s">
        <v>89</v>
      </c>
      <c r="L318" s="62" t="s">
        <v>74</v>
      </c>
      <c r="M318" s="64" t="s">
        <v>73</v>
      </c>
    </row>
    <row r="319" spans="1:13" ht="16.5" customHeight="1">
      <c r="A319" s="91" t="str">
        <f>O24</f>
        <v>22</v>
      </c>
      <c r="B319" s="45">
        <f>P24</f>
        <v>0</v>
      </c>
      <c r="C319" s="46">
        <f>R24</f>
        <v>0</v>
      </c>
      <c r="D319" s="46">
        <f t="shared" ref="D319:M319" si="33">S24</f>
        <v>0</v>
      </c>
      <c r="E319" s="46">
        <f t="shared" si="33"/>
        <v>0</v>
      </c>
      <c r="F319" s="46">
        <f t="shared" si="33"/>
        <v>0</v>
      </c>
      <c r="G319" s="46">
        <f t="shared" si="33"/>
        <v>0</v>
      </c>
      <c r="H319" s="46">
        <f t="shared" si="33"/>
        <v>0</v>
      </c>
      <c r="I319" s="46">
        <f t="shared" si="33"/>
        <v>0</v>
      </c>
      <c r="J319" s="125" t="e">
        <f t="shared" si="33"/>
        <v>#DIV/0!</v>
      </c>
      <c r="K319" s="47">
        <f t="shared" si="33"/>
        <v>0</v>
      </c>
      <c r="L319" s="90">
        <f t="shared" si="33"/>
        <v>1</v>
      </c>
      <c r="M319" s="58">
        <f t="shared" si="33"/>
        <v>0</v>
      </c>
    </row>
    <row r="320" spans="1:13" ht="16.5" customHeight="1">
      <c r="A320" s="91"/>
      <c r="B320" s="45"/>
      <c r="C320" s="45"/>
      <c r="D320" s="45"/>
      <c r="E320" s="45"/>
      <c r="F320" s="45"/>
      <c r="G320" s="45"/>
      <c r="H320" s="45"/>
      <c r="I320" s="45"/>
      <c r="J320" s="52"/>
      <c r="K320" s="45"/>
      <c r="L320" s="45"/>
      <c r="M320" s="92"/>
    </row>
    <row r="321" spans="1:13" ht="16.5" customHeight="1">
      <c r="A321" s="91"/>
      <c r="B321" s="45" t="s">
        <v>58</v>
      </c>
      <c r="C321" s="45">
        <f>$R$38</f>
        <v>0</v>
      </c>
      <c r="D321" s="45">
        <f>$S$38</f>
        <v>0</v>
      </c>
      <c r="E321" s="45">
        <f>$T$38</f>
        <v>0</v>
      </c>
      <c r="F321" s="45">
        <f>$U$38</f>
        <v>0</v>
      </c>
      <c r="G321" s="45">
        <f>$V$38</f>
        <v>0</v>
      </c>
      <c r="H321" s="45">
        <f>$W$38</f>
        <v>0</v>
      </c>
      <c r="I321" s="45">
        <f>$X$38</f>
        <v>0</v>
      </c>
      <c r="J321" s="52">
        <f>$Y$38</f>
        <v>0</v>
      </c>
      <c r="K321" s="45"/>
      <c r="L321" s="45"/>
      <c r="M321" s="92"/>
    </row>
    <row r="322" spans="1:13" ht="16.5" customHeight="1">
      <c r="A322" s="91"/>
      <c r="B322" s="45" t="s">
        <v>59</v>
      </c>
      <c r="C322" s="45">
        <f>$R$39</f>
        <v>0</v>
      </c>
      <c r="D322" s="45">
        <f>$S$39</f>
        <v>0</v>
      </c>
      <c r="E322" s="45">
        <f>$T$39</f>
        <v>0</v>
      </c>
      <c r="F322" s="45">
        <f>$U$39</f>
        <v>0</v>
      </c>
      <c r="G322" s="45">
        <f>$V$39</f>
        <v>0</v>
      </c>
      <c r="H322" s="45">
        <f>$W$39</f>
        <v>0</v>
      </c>
      <c r="I322" s="45">
        <f>$X$39</f>
        <v>0</v>
      </c>
      <c r="J322" s="52">
        <f>$Y$39</f>
        <v>0</v>
      </c>
      <c r="K322" s="45"/>
      <c r="L322" s="45"/>
      <c r="M322" s="92"/>
    </row>
    <row r="323" spans="1:13" ht="16.5" customHeight="1">
      <c r="A323" s="91"/>
      <c r="B323" s="45" t="s">
        <v>60</v>
      </c>
      <c r="C323" s="45">
        <f>$R$40</f>
        <v>0</v>
      </c>
      <c r="D323" s="45">
        <f>$S$40</f>
        <v>0</v>
      </c>
      <c r="E323" s="45">
        <f>$T$40</f>
        <v>0</v>
      </c>
      <c r="F323" s="45">
        <f>$U$40</f>
        <v>0</v>
      </c>
      <c r="G323" s="45">
        <f>$V$40</f>
        <v>0</v>
      </c>
      <c r="H323" s="45">
        <f>$W$40</f>
        <v>0</v>
      </c>
      <c r="I323" s="45">
        <f>$X$40</f>
        <v>0</v>
      </c>
      <c r="J323" s="52">
        <f>$Y$40</f>
        <v>0</v>
      </c>
      <c r="K323" s="45"/>
      <c r="L323" s="45"/>
      <c r="M323" s="92"/>
    </row>
    <row r="324" spans="1:13" ht="16.5" customHeight="1">
      <c r="A324" s="91"/>
      <c r="B324" s="45" t="s">
        <v>61</v>
      </c>
      <c r="C324" s="45">
        <f>$R$41</f>
        <v>0</v>
      </c>
      <c r="D324" s="45">
        <f>$S$41</f>
        <v>0</v>
      </c>
      <c r="E324" s="45">
        <f>$T$41</f>
        <v>0</v>
      </c>
      <c r="F324" s="45">
        <f>$U$41</f>
        <v>0</v>
      </c>
      <c r="G324" s="45">
        <f>$V$41</f>
        <v>0</v>
      </c>
      <c r="H324" s="45">
        <f>$W$41</f>
        <v>0</v>
      </c>
      <c r="I324" s="45">
        <f>$X$41</f>
        <v>0</v>
      </c>
      <c r="J324" s="52">
        <f>$Y$41</f>
        <v>0</v>
      </c>
      <c r="K324" s="45"/>
      <c r="L324" s="45"/>
      <c r="M324" s="92"/>
    </row>
    <row r="325" spans="1:13" ht="16.5" customHeight="1">
      <c r="A325" s="91"/>
      <c r="B325" s="45" t="s">
        <v>103</v>
      </c>
      <c r="C325" s="45">
        <f>$R$42</f>
        <v>0</v>
      </c>
      <c r="D325" s="45">
        <f>$S$42</f>
        <v>0</v>
      </c>
      <c r="E325" s="45">
        <f>$T$42</f>
        <v>0</v>
      </c>
      <c r="F325" s="45">
        <f>$U$42</f>
        <v>0</v>
      </c>
      <c r="G325" s="45">
        <f>$V$42</f>
        <v>0</v>
      </c>
      <c r="H325" s="45">
        <f>$W$42</f>
        <v>0</v>
      </c>
      <c r="I325" s="45">
        <f>$X$42</f>
        <v>0</v>
      </c>
      <c r="J325" s="52">
        <f>$Y$42</f>
        <v>0</v>
      </c>
      <c r="K325" s="45"/>
      <c r="L325" s="45"/>
      <c r="M325" s="92"/>
    </row>
    <row r="326" spans="1:13" ht="16.5" customHeight="1">
      <c r="A326" s="91"/>
      <c r="B326" s="45" t="s">
        <v>62</v>
      </c>
      <c r="C326" s="45">
        <f>$R$43</f>
        <v>0</v>
      </c>
      <c r="D326" s="45">
        <f>$S$43</f>
        <v>0</v>
      </c>
      <c r="E326" s="45">
        <f>$T$43</f>
        <v>0</v>
      </c>
      <c r="F326" s="45">
        <f>$U$43</f>
        <v>0</v>
      </c>
      <c r="G326" s="45">
        <f>$V$43</f>
        <v>0</v>
      </c>
      <c r="H326" s="45">
        <f>$W$43</f>
        <v>0</v>
      </c>
      <c r="I326" s="45">
        <f>$X$43</f>
        <v>0</v>
      </c>
      <c r="J326" s="96">
        <f>$Y$43</f>
        <v>0</v>
      </c>
      <c r="K326" s="45"/>
      <c r="L326" s="45"/>
      <c r="M326" s="92"/>
    </row>
    <row r="327" spans="1:13" ht="16.5" customHeight="1">
      <c r="A327" s="91"/>
      <c r="B327" s="45" t="s">
        <v>63</v>
      </c>
      <c r="C327" s="45" t="e">
        <f>$R$44</f>
        <v>#DIV/0!</v>
      </c>
      <c r="D327" s="45" t="e">
        <f>$S$44</f>
        <v>#DIV/0!</v>
      </c>
      <c r="E327" s="45" t="e">
        <f>$T$44</f>
        <v>#DIV/0!</v>
      </c>
      <c r="F327" s="45" t="e">
        <f>$U$44</f>
        <v>#DIV/0!</v>
      </c>
      <c r="G327" s="45" t="e">
        <f>$V$44</f>
        <v>#DIV/0!</v>
      </c>
      <c r="H327" s="45" t="e">
        <f>$W$44</f>
        <v>#DIV/0!</v>
      </c>
      <c r="I327" s="94" t="e">
        <f>$X$44</f>
        <v>#DIV/0!</v>
      </c>
      <c r="J327" s="96" t="s">
        <v>97</v>
      </c>
      <c r="K327" s="129"/>
      <c r="L327" s="129"/>
      <c r="M327" s="130"/>
    </row>
    <row r="328" spans="1:13" ht="16.5" customHeight="1" thickBot="1">
      <c r="A328" s="93"/>
      <c r="B328" s="73" t="s">
        <v>64</v>
      </c>
      <c r="C328" s="73" t="e">
        <f>$R$45</f>
        <v>#DIV/0!</v>
      </c>
      <c r="D328" s="73" t="e">
        <f>$S$45</f>
        <v>#DIV/0!</v>
      </c>
      <c r="E328" s="73" t="e">
        <f>$T$45</f>
        <v>#DIV/0!</v>
      </c>
      <c r="F328" s="73" t="e">
        <f>$U$45</f>
        <v>#DIV/0!</v>
      </c>
      <c r="G328" s="73" t="e">
        <f>$V$45</f>
        <v>#DIV/0!</v>
      </c>
      <c r="H328" s="73" t="e">
        <f>$W$45</f>
        <v>#DIV/0!</v>
      </c>
      <c r="I328" s="95" t="e">
        <f>$X$45</f>
        <v>#DIV/0!</v>
      </c>
      <c r="J328" s="97" t="s">
        <v>98</v>
      </c>
      <c r="K328" s="131"/>
      <c r="L328" s="131"/>
      <c r="M328" s="132"/>
    </row>
    <row r="329" spans="1:13" ht="16.5" customHeight="1">
      <c r="A329" s="41"/>
      <c r="C329" s="41"/>
      <c r="D329" s="41"/>
      <c r="E329" s="41"/>
      <c r="F329" s="41"/>
      <c r="G329" s="41"/>
      <c r="H329" s="41"/>
      <c r="I329" s="41"/>
      <c r="K329" s="41"/>
      <c r="L329" s="41"/>
      <c r="M329" s="42"/>
    </row>
    <row r="330" spans="1:13" ht="16.5" customHeight="1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9"/>
    </row>
    <row r="331" spans="1:13" ht="16.5" customHeight="1">
      <c r="A331" s="133" t="str">
        <f>$A$1</f>
        <v>嘉義縣立嘉新國民中學○○下學期期末考</v>
      </c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</row>
    <row r="332" spans="1:13" ht="16.5" customHeight="1" thickBo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2"/>
    </row>
    <row r="333" spans="1:13" ht="16.5" customHeight="1">
      <c r="A333" s="43" t="s">
        <v>0</v>
      </c>
      <c r="B333" s="62" t="s">
        <v>1</v>
      </c>
      <c r="C333" s="62" t="s">
        <v>90</v>
      </c>
      <c r="D333" s="62" t="s">
        <v>91</v>
      </c>
      <c r="E333" s="62" t="s">
        <v>92</v>
      </c>
      <c r="F333" s="62" t="s">
        <v>93</v>
      </c>
      <c r="G333" s="62" t="s">
        <v>94</v>
      </c>
      <c r="H333" s="62" t="s">
        <v>95</v>
      </c>
      <c r="I333" s="62" t="s">
        <v>96</v>
      </c>
      <c r="J333" s="62" t="s">
        <v>72</v>
      </c>
      <c r="K333" s="62" t="s">
        <v>89</v>
      </c>
      <c r="L333" s="62" t="s">
        <v>74</v>
      </c>
      <c r="M333" s="64" t="s">
        <v>73</v>
      </c>
    </row>
    <row r="334" spans="1:13" ht="16.5" customHeight="1">
      <c r="A334" s="91" t="str">
        <f>O25</f>
        <v>23</v>
      </c>
      <c r="B334" s="45">
        <f>P25</f>
        <v>0</v>
      </c>
      <c r="C334" s="46">
        <f>R25</f>
        <v>0</v>
      </c>
      <c r="D334" s="46">
        <f t="shared" ref="D334:M334" si="34">S25</f>
        <v>0</v>
      </c>
      <c r="E334" s="46">
        <f t="shared" si="34"/>
        <v>0</v>
      </c>
      <c r="F334" s="46">
        <f t="shared" si="34"/>
        <v>0</v>
      </c>
      <c r="G334" s="46">
        <f t="shared" si="34"/>
        <v>0</v>
      </c>
      <c r="H334" s="46">
        <f t="shared" si="34"/>
        <v>0</v>
      </c>
      <c r="I334" s="46">
        <f t="shared" si="34"/>
        <v>0</v>
      </c>
      <c r="J334" s="125" t="e">
        <f t="shared" si="34"/>
        <v>#DIV/0!</v>
      </c>
      <c r="K334" s="47">
        <f t="shared" si="34"/>
        <v>0</v>
      </c>
      <c r="L334" s="90">
        <f t="shared" si="34"/>
        <v>1</v>
      </c>
      <c r="M334" s="58">
        <f t="shared" si="34"/>
        <v>0</v>
      </c>
    </row>
    <row r="335" spans="1:13" ht="16.5" customHeight="1">
      <c r="A335" s="91"/>
      <c r="B335" s="45"/>
      <c r="C335" s="45"/>
      <c r="D335" s="45"/>
      <c r="E335" s="45"/>
      <c r="F335" s="45"/>
      <c r="G335" s="45"/>
      <c r="H335" s="45"/>
      <c r="I335" s="45"/>
      <c r="J335" s="52"/>
      <c r="K335" s="45"/>
      <c r="L335" s="45"/>
      <c r="M335" s="92"/>
    </row>
    <row r="336" spans="1:13" ht="16.5" customHeight="1">
      <c r="A336" s="91"/>
      <c r="B336" s="45" t="s">
        <v>58</v>
      </c>
      <c r="C336" s="45">
        <f>$R$38</f>
        <v>0</v>
      </c>
      <c r="D336" s="45">
        <f>$S$38</f>
        <v>0</v>
      </c>
      <c r="E336" s="45">
        <f>$T$38</f>
        <v>0</v>
      </c>
      <c r="F336" s="45">
        <f>$U$38</f>
        <v>0</v>
      </c>
      <c r="G336" s="45">
        <f>$V$38</f>
        <v>0</v>
      </c>
      <c r="H336" s="45">
        <f>$W$38</f>
        <v>0</v>
      </c>
      <c r="I336" s="45">
        <f>$X$38</f>
        <v>0</v>
      </c>
      <c r="J336" s="52">
        <f>$Y$38</f>
        <v>0</v>
      </c>
      <c r="K336" s="45"/>
      <c r="L336" s="45"/>
      <c r="M336" s="92"/>
    </row>
    <row r="337" spans="1:13" ht="16.5" customHeight="1">
      <c r="A337" s="91"/>
      <c r="B337" s="45" t="s">
        <v>59</v>
      </c>
      <c r="C337" s="45">
        <f>$R$39</f>
        <v>0</v>
      </c>
      <c r="D337" s="45">
        <f>$S$39</f>
        <v>0</v>
      </c>
      <c r="E337" s="45">
        <f>$T$39</f>
        <v>0</v>
      </c>
      <c r="F337" s="45">
        <f>$U$39</f>
        <v>0</v>
      </c>
      <c r="G337" s="45">
        <f>$V$39</f>
        <v>0</v>
      </c>
      <c r="H337" s="45">
        <f>$W$39</f>
        <v>0</v>
      </c>
      <c r="I337" s="45">
        <f>$X$39</f>
        <v>0</v>
      </c>
      <c r="J337" s="52">
        <f>$Y$39</f>
        <v>0</v>
      </c>
      <c r="K337" s="45"/>
      <c r="L337" s="45"/>
      <c r="M337" s="92"/>
    </row>
    <row r="338" spans="1:13" ht="16.5" customHeight="1">
      <c r="A338" s="91"/>
      <c r="B338" s="45" t="s">
        <v>60</v>
      </c>
      <c r="C338" s="45">
        <f>$R$40</f>
        <v>0</v>
      </c>
      <c r="D338" s="45">
        <f>$S$40</f>
        <v>0</v>
      </c>
      <c r="E338" s="45">
        <f>$T$40</f>
        <v>0</v>
      </c>
      <c r="F338" s="45">
        <f>$U$40</f>
        <v>0</v>
      </c>
      <c r="G338" s="45">
        <f>$V$40</f>
        <v>0</v>
      </c>
      <c r="H338" s="45">
        <f>$W$40</f>
        <v>0</v>
      </c>
      <c r="I338" s="45">
        <f>$X$40</f>
        <v>0</v>
      </c>
      <c r="J338" s="52">
        <f>$Y$40</f>
        <v>0</v>
      </c>
      <c r="K338" s="45"/>
      <c r="L338" s="45"/>
      <c r="M338" s="92"/>
    </row>
    <row r="339" spans="1:13" ht="16.5" customHeight="1">
      <c r="A339" s="91"/>
      <c r="B339" s="45" t="s">
        <v>61</v>
      </c>
      <c r="C339" s="45">
        <f>$R$41</f>
        <v>0</v>
      </c>
      <c r="D339" s="45">
        <f>$S$41</f>
        <v>0</v>
      </c>
      <c r="E339" s="45">
        <f>$T$41</f>
        <v>0</v>
      </c>
      <c r="F339" s="45">
        <f>$U$41</f>
        <v>0</v>
      </c>
      <c r="G339" s="45">
        <f>$V$41</f>
        <v>0</v>
      </c>
      <c r="H339" s="45">
        <f>$W$41</f>
        <v>0</v>
      </c>
      <c r="I339" s="45">
        <f>$X$41</f>
        <v>0</v>
      </c>
      <c r="J339" s="52">
        <f>$Y$41</f>
        <v>0</v>
      </c>
      <c r="K339" s="45"/>
      <c r="L339" s="45"/>
      <c r="M339" s="92"/>
    </row>
    <row r="340" spans="1:13" ht="16.5" customHeight="1">
      <c r="A340" s="91"/>
      <c r="B340" s="45" t="s">
        <v>103</v>
      </c>
      <c r="C340" s="45">
        <f>$R$42</f>
        <v>0</v>
      </c>
      <c r="D340" s="45">
        <f>$S$42</f>
        <v>0</v>
      </c>
      <c r="E340" s="45">
        <f>$T$42</f>
        <v>0</v>
      </c>
      <c r="F340" s="45">
        <f>$U$42</f>
        <v>0</v>
      </c>
      <c r="G340" s="45">
        <f>$V$42</f>
        <v>0</v>
      </c>
      <c r="H340" s="45">
        <f>$W$42</f>
        <v>0</v>
      </c>
      <c r="I340" s="45">
        <f>$X$42</f>
        <v>0</v>
      </c>
      <c r="J340" s="52">
        <f>$Y$42</f>
        <v>0</v>
      </c>
      <c r="K340" s="45"/>
      <c r="L340" s="45"/>
      <c r="M340" s="92"/>
    </row>
    <row r="341" spans="1:13" ht="16.5" customHeight="1">
      <c r="A341" s="91"/>
      <c r="B341" s="45" t="s">
        <v>62</v>
      </c>
      <c r="C341" s="45">
        <f>$R$43</f>
        <v>0</v>
      </c>
      <c r="D341" s="45">
        <f>$S$43</f>
        <v>0</v>
      </c>
      <c r="E341" s="45">
        <f>$T$43</f>
        <v>0</v>
      </c>
      <c r="F341" s="45">
        <f>$U$43</f>
        <v>0</v>
      </c>
      <c r="G341" s="45">
        <f>$V$43</f>
        <v>0</v>
      </c>
      <c r="H341" s="45">
        <f>$W$43</f>
        <v>0</v>
      </c>
      <c r="I341" s="45">
        <f>$X$43</f>
        <v>0</v>
      </c>
      <c r="J341" s="96">
        <f>$Y$43</f>
        <v>0</v>
      </c>
      <c r="K341" s="45"/>
      <c r="L341" s="45"/>
      <c r="M341" s="92"/>
    </row>
    <row r="342" spans="1:13" ht="16.5" customHeight="1">
      <c r="A342" s="91"/>
      <c r="B342" s="45" t="s">
        <v>63</v>
      </c>
      <c r="C342" s="45" t="e">
        <f>$R$44</f>
        <v>#DIV/0!</v>
      </c>
      <c r="D342" s="45" t="e">
        <f>$S$44</f>
        <v>#DIV/0!</v>
      </c>
      <c r="E342" s="45" t="e">
        <f>$T$44</f>
        <v>#DIV/0!</v>
      </c>
      <c r="F342" s="45" t="e">
        <f>$U$44</f>
        <v>#DIV/0!</v>
      </c>
      <c r="G342" s="45" t="e">
        <f>$V$44</f>
        <v>#DIV/0!</v>
      </c>
      <c r="H342" s="45" t="e">
        <f>$W$44</f>
        <v>#DIV/0!</v>
      </c>
      <c r="I342" s="94" t="e">
        <f>$X$44</f>
        <v>#DIV/0!</v>
      </c>
      <c r="J342" s="96" t="s">
        <v>97</v>
      </c>
      <c r="K342" s="129"/>
      <c r="L342" s="129"/>
      <c r="M342" s="130"/>
    </row>
    <row r="343" spans="1:13" ht="16.5" customHeight="1" thickBot="1">
      <c r="A343" s="93"/>
      <c r="B343" s="73" t="s">
        <v>64</v>
      </c>
      <c r="C343" s="73" t="e">
        <f>$R$45</f>
        <v>#DIV/0!</v>
      </c>
      <c r="D343" s="73" t="e">
        <f>$S$45</f>
        <v>#DIV/0!</v>
      </c>
      <c r="E343" s="73" t="e">
        <f>$T$45</f>
        <v>#DIV/0!</v>
      </c>
      <c r="F343" s="73" t="e">
        <f>$U$45</f>
        <v>#DIV/0!</v>
      </c>
      <c r="G343" s="73" t="e">
        <f>$V$45</f>
        <v>#DIV/0!</v>
      </c>
      <c r="H343" s="73" t="e">
        <f>$W$45</f>
        <v>#DIV/0!</v>
      </c>
      <c r="I343" s="95" t="e">
        <f>$X$45</f>
        <v>#DIV/0!</v>
      </c>
      <c r="J343" s="97" t="s">
        <v>98</v>
      </c>
      <c r="K343" s="131"/>
      <c r="L343" s="131"/>
      <c r="M343" s="132"/>
    </row>
    <row r="344" spans="1:13" ht="16.5" customHeight="1">
      <c r="A344" s="41"/>
      <c r="C344" s="41"/>
      <c r="D344" s="41"/>
      <c r="E344" s="41"/>
      <c r="F344" s="41"/>
      <c r="G344" s="41"/>
      <c r="H344" s="41"/>
      <c r="I344" s="41"/>
      <c r="K344" s="41"/>
      <c r="L344" s="41"/>
      <c r="M344" s="42"/>
    </row>
    <row r="345" spans="1:13" ht="16.5" customHeight="1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9"/>
    </row>
    <row r="346" spans="1:13" ht="16.5" customHeight="1">
      <c r="A346" s="133" t="str">
        <f>$A$1</f>
        <v>嘉義縣立嘉新國民中學○○下學期期末考</v>
      </c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</row>
    <row r="347" spans="1:13" ht="16.5" customHeight="1" thickBo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2"/>
    </row>
    <row r="348" spans="1:13" ht="16.5" customHeight="1">
      <c r="A348" s="43" t="s">
        <v>0</v>
      </c>
      <c r="B348" s="62" t="s">
        <v>1</v>
      </c>
      <c r="C348" s="62" t="s">
        <v>90</v>
      </c>
      <c r="D348" s="62" t="s">
        <v>91</v>
      </c>
      <c r="E348" s="62" t="s">
        <v>92</v>
      </c>
      <c r="F348" s="62" t="s">
        <v>93</v>
      </c>
      <c r="G348" s="62" t="s">
        <v>94</v>
      </c>
      <c r="H348" s="62" t="s">
        <v>95</v>
      </c>
      <c r="I348" s="62" t="s">
        <v>96</v>
      </c>
      <c r="J348" s="62" t="s">
        <v>72</v>
      </c>
      <c r="K348" s="62" t="s">
        <v>89</v>
      </c>
      <c r="L348" s="62" t="s">
        <v>74</v>
      </c>
      <c r="M348" s="64" t="s">
        <v>73</v>
      </c>
    </row>
    <row r="349" spans="1:13" ht="16.5" customHeight="1">
      <c r="A349" s="91" t="str">
        <f>O26</f>
        <v>24</v>
      </c>
      <c r="B349" s="45">
        <f>P26</f>
        <v>0</v>
      </c>
      <c r="C349" s="46">
        <f>R26</f>
        <v>0</v>
      </c>
      <c r="D349" s="46">
        <f t="shared" ref="D349:M349" si="35">S26</f>
        <v>0</v>
      </c>
      <c r="E349" s="46">
        <f t="shared" si="35"/>
        <v>0</v>
      </c>
      <c r="F349" s="46">
        <f t="shared" si="35"/>
        <v>0</v>
      </c>
      <c r="G349" s="46">
        <f t="shared" si="35"/>
        <v>0</v>
      </c>
      <c r="H349" s="46">
        <f t="shared" si="35"/>
        <v>0</v>
      </c>
      <c r="I349" s="46">
        <f t="shared" si="35"/>
        <v>0</v>
      </c>
      <c r="J349" s="125" t="e">
        <f t="shared" si="35"/>
        <v>#DIV/0!</v>
      </c>
      <c r="K349" s="47">
        <f t="shared" si="35"/>
        <v>0</v>
      </c>
      <c r="L349" s="90">
        <f t="shared" si="35"/>
        <v>1</v>
      </c>
      <c r="M349" s="58">
        <f t="shared" si="35"/>
        <v>0</v>
      </c>
    </row>
    <row r="350" spans="1:13" ht="16.5" customHeight="1">
      <c r="A350" s="91"/>
      <c r="B350" s="45"/>
      <c r="C350" s="45"/>
      <c r="D350" s="45"/>
      <c r="E350" s="45"/>
      <c r="F350" s="45"/>
      <c r="G350" s="45"/>
      <c r="H350" s="45"/>
      <c r="I350" s="45"/>
      <c r="J350" s="52"/>
      <c r="K350" s="45"/>
      <c r="L350" s="45"/>
      <c r="M350" s="92"/>
    </row>
    <row r="351" spans="1:13" ht="16.5" customHeight="1">
      <c r="A351" s="91"/>
      <c r="B351" s="45" t="s">
        <v>58</v>
      </c>
      <c r="C351" s="45">
        <f>$R$38</f>
        <v>0</v>
      </c>
      <c r="D351" s="45">
        <f>$S$38</f>
        <v>0</v>
      </c>
      <c r="E351" s="45">
        <f>$T$38</f>
        <v>0</v>
      </c>
      <c r="F351" s="45">
        <f>$U$38</f>
        <v>0</v>
      </c>
      <c r="G351" s="45">
        <f>$V$38</f>
        <v>0</v>
      </c>
      <c r="H351" s="45">
        <f>$W$38</f>
        <v>0</v>
      </c>
      <c r="I351" s="45">
        <f>$X$38</f>
        <v>0</v>
      </c>
      <c r="J351" s="52">
        <f>$Y$38</f>
        <v>0</v>
      </c>
      <c r="K351" s="45"/>
      <c r="L351" s="45"/>
      <c r="M351" s="92"/>
    </row>
    <row r="352" spans="1:13" ht="16.5" customHeight="1">
      <c r="A352" s="91"/>
      <c r="B352" s="45" t="s">
        <v>59</v>
      </c>
      <c r="C352" s="45">
        <f>$R$39</f>
        <v>0</v>
      </c>
      <c r="D352" s="45">
        <f>$S$39</f>
        <v>0</v>
      </c>
      <c r="E352" s="45">
        <f>$T$39</f>
        <v>0</v>
      </c>
      <c r="F352" s="45">
        <f>$U$39</f>
        <v>0</v>
      </c>
      <c r="G352" s="45">
        <f>$V$39</f>
        <v>0</v>
      </c>
      <c r="H352" s="45">
        <f>$W$39</f>
        <v>0</v>
      </c>
      <c r="I352" s="45">
        <f>$X$39</f>
        <v>0</v>
      </c>
      <c r="J352" s="52">
        <f>$Y$39</f>
        <v>0</v>
      </c>
      <c r="K352" s="45"/>
      <c r="L352" s="45"/>
      <c r="M352" s="92"/>
    </row>
    <row r="353" spans="1:13" ht="16.5" customHeight="1">
      <c r="A353" s="91"/>
      <c r="B353" s="45" t="s">
        <v>60</v>
      </c>
      <c r="C353" s="45">
        <f>$R$40</f>
        <v>0</v>
      </c>
      <c r="D353" s="45">
        <f>$S$40</f>
        <v>0</v>
      </c>
      <c r="E353" s="45">
        <f>$T$40</f>
        <v>0</v>
      </c>
      <c r="F353" s="45">
        <f>$U$40</f>
        <v>0</v>
      </c>
      <c r="G353" s="45">
        <f>$V$40</f>
        <v>0</v>
      </c>
      <c r="H353" s="45">
        <f>$W$40</f>
        <v>0</v>
      </c>
      <c r="I353" s="45">
        <f>$X$40</f>
        <v>0</v>
      </c>
      <c r="J353" s="52">
        <f>$Y$40</f>
        <v>0</v>
      </c>
      <c r="K353" s="45"/>
      <c r="L353" s="45"/>
      <c r="M353" s="92"/>
    </row>
    <row r="354" spans="1:13" ht="16.5" customHeight="1">
      <c r="A354" s="91"/>
      <c r="B354" s="45" t="s">
        <v>61</v>
      </c>
      <c r="C354" s="45">
        <f>$R$41</f>
        <v>0</v>
      </c>
      <c r="D354" s="45">
        <f>$S$41</f>
        <v>0</v>
      </c>
      <c r="E354" s="45">
        <f>$T$41</f>
        <v>0</v>
      </c>
      <c r="F354" s="45">
        <f>$U$41</f>
        <v>0</v>
      </c>
      <c r="G354" s="45">
        <f>$V$41</f>
        <v>0</v>
      </c>
      <c r="H354" s="45">
        <f>$W$41</f>
        <v>0</v>
      </c>
      <c r="I354" s="45">
        <f>$X$41</f>
        <v>0</v>
      </c>
      <c r="J354" s="52">
        <f>$Y$41</f>
        <v>0</v>
      </c>
      <c r="K354" s="45"/>
      <c r="L354" s="45"/>
      <c r="M354" s="92"/>
    </row>
    <row r="355" spans="1:13" ht="16.5" customHeight="1">
      <c r="A355" s="91"/>
      <c r="B355" s="45" t="s">
        <v>103</v>
      </c>
      <c r="C355" s="45">
        <f>$R$42</f>
        <v>0</v>
      </c>
      <c r="D355" s="45">
        <f>$S$42</f>
        <v>0</v>
      </c>
      <c r="E355" s="45">
        <f>$T$42</f>
        <v>0</v>
      </c>
      <c r="F355" s="45">
        <f>$U$42</f>
        <v>0</v>
      </c>
      <c r="G355" s="45">
        <f>$V$42</f>
        <v>0</v>
      </c>
      <c r="H355" s="45">
        <f>$W$42</f>
        <v>0</v>
      </c>
      <c r="I355" s="45">
        <f>$X$42</f>
        <v>0</v>
      </c>
      <c r="J355" s="52">
        <f>$Y$42</f>
        <v>0</v>
      </c>
      <c r="K355" s="45"/>
      <c r="L355" s="45"/>
      <c r="M355" s="92"/>
    </row>
    <row r="356" spans="1:13" ht="16.5" customHeight="1">
      <c r="A356" s="91"/>
      <c r="B356" s="45" t="s">
        <v>62</v>
      </c>
      <c r="C356" s="45">
        <f>$R$43</f>
        <v>0</v>
      </c>
      <c r="D356" s="45">
        <f>$S$43</f>
        <v>0</v>
      </c>
      <c r="E356" s="45">
        <f>$T$43</f>
        <v>0</v>
      </c>
      <c r="F356" s="45">
        <f>$U$43</f>
        <v>0</v>
      </c>
      <c r="G356" s="45">
        <f>$V$43</f>
        <v>0</v>
      </c>
      <c r="H356" s="45">
        <f>$W$43</f>
        <v>0</v>
      </c>
      <c r="I356" s="45">
        <f>$X$43</f>
        <v>0</v>
      </c>
      <c r="J356" s="96">
        <f>$Y$43</f>
        <v>0</v>
      </c>
      <c r="K356" s="45"/>
      <c r="L356" s="45"/>
      <c r="M356" s="92"/>
    </row>
    <row r="357" spans="1:13" ht="16.5" customHeight="1">
      <c r="A357" s="91"/>
      <c r="B357" s="45" t="s">
        <v>63</v>
      </c>
      <c r="C357" s="45" t="e">
        <f>$R$44</f>
        <v>#DIV/0!</v>
      </c>
      <c r="D357" s="45" t="e">
        <f>$S$44</f>
        <v>#DIV/0!</v>
      </c>
      <c r="E357" s="45" t="e">
        <f>$T$44</f>
        <v>#DIV/0!</v>
      </c>
      <c r="F357" s="45" t="e">
        <f>$U$44</f>
        <v>#DIV/0!</v>
      </c>
      <c r="G357" s="45" t="e">
        <f>$V$44</f>
        <v>#DIV/0!</v>
      </c>
      <c r="H357" s="45" t="e">
        <f>$W$44</f>
        <v>#DIV/0!</v>
      </c>
      <c r="I357" s="94" t="e">
        <f>$X$44</f>
        <v>#DIV/0!</v>
      </c>
      <c r="J357" s="96" t="s">
        <v>97</v>
      </c>
      <c r="K357" s="129"/>
      <c r="L357" s="129"/>
      <c r="M357" s="130"/>
    </row>
    <row r="358" spans="1:13" ht="16.5" customHeight="1" thickBot="1">
      <c r="A358" s="93"/>
      <c r="B358" s="73" t="s">
        <v>64</v>
      </c>
      <c r="C358" s="73" t="e">
        <f>$R$45</f>
        <v>#DIV/0!</v>
      </c>
      <c r="D358" s="73" t="e">
        <f>$S$45</f>
        <v>#DIV/0!</v>
      </c>
      <c r="E358" s="73" t="e">
        <f>$T$45</f>
        <v>#DIV/0!</v>
      </c>
      <c r="F358" s="73" t="e">
        <f>$U$45</f>
        <v>#DIV/0!</v>
      </c>
      <c r="G358" s="73" t="e">
        <f>$V$45</f>
        <v>#DIV/0!</v>
      </c>
      <c r="H358" s="73" t="e">
        <f>$W$45</f>
        <v>#DIV/0!</v>
      </c>
      <c r="I358" s="95" t="e">
        <f>$X$45</f>
        <v>#DIV/0!</v>
      </c>
      <c r="J358" s="97" t="s">
        <v>98</v>
      </c>
      <c r="K358" s="131"/>
      <c r="L358" s="131"/>
      <c r="M358" s="132"/>
    </row>
    <row r="359" spans="1:13" ht="16.5" customHeight="1">
      <c r="A359" s="41"/>
      <c r="C359" s="41"/>
      <c r="D359" s="41"/>
      <c r="E359" s="41"/>
      <c r="F359" s="41"/>
      <c r="G359" s="41"/>
      <c r="H359" s="41"/>
      <c r="I359" s="41"/>
      <c r="K359" s="41"/>
      <c r="L359" s="41"/>
      <c r="M359" s="42"/>
    </row>
    <row r="360" spans="1:13" ht="16.5" customHeight="1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9"/>
    </row>
    <row r="361" spans="1:13" ht="16.5" customHeight="1">
      <c r="A361" s="133" t="str">
        <f>$A$1</f>
        <v>嘉義縣立嘉新國民中學○○下學期期末考</v>
      </c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</row>
    <row r="362" spans="1:13" ht="16.5" customHeight="1" thickBo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2"/>
    </row>
    <row r="363" spans="1:13" ht="16.5" customHeight="1">
      <c r="A363" s="43" t="s">
        <v>0</v>
      </c>
      <c r="B363" s="62" t="s">
        <v>1</v>
      </c>
      <c r="C363" s="62" t="s">
        <v>90</v>
      </c>
      <c r="D363" s="62" t="s">
        <v>91</v>
      </c>
      <c r="E363" s="62" t="s">
        <v>92</v>
      </c>
      <c r="F363" s="62" t="s">
        <v>93</v>
      </c>
      <c r="G363" s="62" t="s">
        <v>94</v>
      </c>
      <c r="H363" s="62" t="s">
        <v>95</v>
      </c>
      <c r="I363" s="62" t="s">
        <v>96</v>
      </c>
      <c r="J363" s="62" t="s">
        <v>72</v>
      </c>
      <c r="K363" s="62" t="s">
        <v>89</v>
      </c>
      <c r="L363" s="62" t="s">
        <v>74</v>
      </c>
      <c r="M363" s="64" t="s">
        <v>73</v>
      </c>
    </row>
    <row r="364" spans="1:13" ht="16.5" customHeight="1">
      <c r="A364" s="91" t="str">
        <f>O27</f>
        <v>25</v>
      </c>
      <c r="B364" s="45">
        <f>P27</f>
        <v>0</v>
      </c>
      <c r="C364" s="46">
        <f>R27</f>
        <v>0</v>
      </c>
      <c r="D364" s="46">
        <f t="shared" ref="D364:M364" si="36">S27</f>
        <v>0</v>
      </c>
      <c r="E364" s="46">
        <f t="shared" si="36"/>
        <v>0</v>
      </c>
      <c r="F364" s="46">
        <f t="shared" si="36"/>
        <v>0</v>
      </c>
      <c r="G364" s="46">
        <f t="shared" si="36"/>
        <v>0</v>
      </c>
      <c r="H364" s="46">
        <f t="shared" si="36"/>
        <v>0</v>
      </c>
      <c r="I364" s="46">
        <f t="shared" si="36"/>
        <v>0</v>
      </c>
      <c r="J364" s="125" t="e">
        <f t="shared" si="36"/>
        <v>#DIV/0!</v>
      </c>
      <c r="K364" s="47">
        <f t="shared" si="36"/>
        <v>0</v>
      </c>
      <c r="L364" s="90">
        <f t="shared" si="36"/>
        <v>1</v>
      </c>
      <c r="M364" s="58">
        <f t="shared" si="36"/>
        <v>0</v>
      </c>
    </row>
    <row r="365" spans="1:13" ht="16.5" customHeight="1">
      <c r="A365" s="91"/>
      <c r="B365" s="45"/>
      <c r="C365" s="45"/>
      <c r="D365" s="45"/>
      <c r="E365" s="45"/>
      <c r="F365" s="45"/>
      <c r="G365" s="45"/>
      <c r="H365" s="45"/>
      <c r="I365" s="45"/>
      <c r="J365" s="52"/>
      <c r="K365" s="45"/>
      <c r="L365" s="45"/>
      <c r="M365" s="92"/>
    </row>
    <row r="366" spans="1:13" ht="16.5" customHeight="1">
      <c r="A366" s="91"/>
      <c r="B366" s="45" t="s">
        <v>58</v>
      </c>
      <c r="C366" s="45">
        <f>$R$38</f>
        <v>0</v>
      </c>
      <c r="D366" s="45">
        <f>$S$38</f>
        <v>0</v>
      </c>
      <c r="E366" s="45">
        <f>$T$38</f>
        <v>0</v>
      </c>
      <c r="F366" s="45">
        <f>$U$38</f>
        <v>0</v>
      </c>
      <c r="G366" s="45">
        <f>$V$38</f>
        <v>0</v>
      </c>
      <c r="H366" s="45">
        <f>$W$38</f>
        <v>0</v>
      </c>
      <c r="I366" s="45">
        <f>$X$38</f>
        <v>0</v>
      </c>
      <c r="J366" s="52">
        <f>$Y$38</f>
        <v>0</v>
      </c>
      <c r="K366" s="45"/>
      <c r="L366" s="45"/>
      <c r="M366" s="92"/>
    </row>
    <row r="367" spans="1:13" ht="16.5" customHeight="1">
      <c r="A367" s="91"/>
      <c r="B367" s="45" t="s">
        <v>59</v>
      </c>
      <c r="C367" s="45">
        <f>$R$39</f>
        <v>0</v>
      </c>
      <c r="D367" s="45">
        <f>$S$39</f>
        <v>0</v>
      </c>
      <c r="E367" s="45">
        <f>$T$39</f>
        <v>0</v>
      </c>
      <c r="F367" s="45">
        <f>$U$39</f>
        <v>0</v>
      </c>
      <c r="G367" s="45">
        <f>$V$39</f>
        <v>0</v>
      </c>
      <c r="H367" s="45">
        <f>$W$39</f>
        <v>0</v>
      </c>
      <c r="I367" s="45">
        <f>$X$39</f>
        <v>0</v>
      </c>
      <c r="J367" s="52">
        <f>$Y$39</f>
        <v>0</v>
      </c>
      <c r="K367" s="45"/>
      <c r="L367" s="45"/>
      <c r="M367" s="92"/>
    </row>
    <row r="368" spans="1:13" ht="16.5" customHeight="1">
      <c r="A368" s="91"/>
      <c r="B368" s="45" t="s">
        <v>60</v>
      </c>
      <c r="C368" s="45">
        <f>$R$40</f>
        <v>0</v>
      </c>
      <c r="D368" s="45">
        <f>$S$40</f>
        <v>0</v>
      </c>
      <c r="E368" s="45">
        <f>$T$40</f>
        <v>0</v>
      </c>
      <c r="F368" s="45">
        <f>$U$40</f>
        <v>0</v>
      </c>
      <c r="G368" s="45">
        <f>$V$40</f>
        <v>0</v>
      </c>
      <c r="H368" s="45">
        <f>$W$40</f>
        <v>0</v>
      </c>
      <c r="I368" s="45">
        <f>$X$40</f>
        <v>0</v>
      </c>
      <c r="J368" s="52">
        <f>$Y$40</f>
        <v>0</v>
      </c>
      <c r="K368" s="45"/>
      <c r="L368" s="45"/>
      <c r="M368" s="92"/>
    </row>
    <row r="369" spans="1:13" ht="16.5" customHeight="1">
      <c r="A369" s="91"/>
      <c r="B369" s="45" t="s">
        <v>61</v>
      </c>
      <c r="C369" s="45">
        <f>$R$41</f>
        <v>0</v>
      </c>
      <c r="D369" s="45">
        <f>$S$41</f>
        <v>0</v>
      </c>
      <c r="E369" s="45">
        <f>$T$41</f>
        <v>0</v>
      </c>
      <c r="F369" s="45">
        <f>$U$41</f>
        <v>0</v>
      </c>
      <c r="G369" s="45">
        <f>$V$41</f>
        <v>0</v>
      </c>
      <c r="H369" s="45">
        <f>$W$41</f>
        <v>0</v>
      </c>
      <c r="I369" s="45">
        <f>$X$41</f>
        <v>0</v>
      </c>
      <c r="J369" s="52">
        <f>$Y$41</f>
        <v>0</v>
      </c>
      <c r="K369" s="45"/>
      <c r="L369" s="45"/>
      <c r="M369" s="92"/>
    </row>
    <row r="370" spans="1:13" ht="16.5" customHeight="1">
      <c r="A370" s="91"/>
      <c r="B370" s="45" t="s">
        <v>103</v>
      </c>
      <c r="C370" s="45">
        <f>$R$42</f>
        <v>0</v>
      </c>
      <c r="D370" s="45">
        <f>$S$42</f>
        <v>0</v>
      </c>
      <c r="E370" s="45">
        <f>$T$42</f>
        <v>0</v>
      </c>
      <c r="F370" s="45">
        <f>$U$42</f>
        <v>0</v>
      </c>
      <c r="G370" s="45">
        <f>$V$42</f>
        <v>0</v>
      </c>
      <c r="H370" s="45">
        <f>$W$42</f>
        <v>0</v>
      </c>
      <c r="I370" s="45">
        <f>$X$42</f>
        <v>0</v>
      </c>
      <c r="J370" s="52">
        <f>$Y$42</f>
        <v>0</v>
      </c>
      <c r="K370" s="45"/>
      <c r="L370" s="45"/>
      <c r="M370" s="92"/>
    </row>
    <row r="371" spans="1:13" ht="16.5" customHeight="1">
      <c r="A371" s="91"/>
      <c r="B371" s="45" t="s">
        <v>62</v>
      </c>
      <c r="C371" s="45">
        <f>$R$43</f>
        <v>0</v>
      </c>
      <c r="D371" s="45">
        <f>$S$43</f>
        <v>0</v>
      </c>
      <c r="E371" s="45">
        <f>$T$43</f>
        <v>0</v>
      </c>
      <c r="F371" s="45">
        <f>$U$43</f>
        <v>0</v>
      </c>
      <c r="G371" s="45">
        <f>$V$43</f>
        <v>0</v>
      </c>
      <c r="H371" s="45">
        <f>$W$43</f>
        <v>0</v>
      </c>
      <c r="I371" s="45">
        <f>$X$43</f>
        <v>0</v>
      </c>
      <c r="J371" s="96">
        <f>$Y$43</f>
        <v>0</v>
      </c>
      <c r="K371" s="45"/>
      <c r="L371" s="45"/>
      <c r="M371" s="92"/>
    </row>
    <row r="372" spans="1:13" ht="16.5" customHeight="1">
      <c r="A372" s="91"/>
      <c r="B372" s="45" t="s">
        <v>63</v>
      </c>
      <c r="C372" s="45" t="e">
        <f>$R$44</f>
        <v>#DIV/0!</v>
      </c>
      <c r="D372" s="45" t="e">
        <f>$S$44</f>
        <v>#DIV/0!</v>
      </c>
      <c r="E372" s="45" t="e">
        <f>$T$44</f>
        <v>#DIV/0!</v>
      </c>
      <c r="F372" s="45" t="e">
        <f>$U$44</f>
        <v>#DIV/0!</v>
      </c>
      <c r="G372" s="45" t="e">
        <f>$V$44</f>
        <v>#DIV/0!</v>
      </c>
      <c r="H372" s="45" t="e">
        <f>$W$44</f>
        <v>#DIV/0!</v>
      </c>
      <c r="I372" s="94" t="e">
        <f>$X$44</f>
        <v>#DIV/0!</v>
      </c>
      <c r="J372" s="96" t="s">
        <v>97</v>
      </c>
      <c r="K372" s="129"/>
      <c r="L372" s="129"/>
      <c r="M372" s="130"/>
    </row>
    <row r="373" spans="1:13" ht="16.5" customHeight="1" thickBot="1">
      <c r="A373" s="93"/>
      <c r="B373" s="73" t="s">
        <v>64</v>
      </c>
      <c r="C373" s="73" t="e">
        <f>$R$45</f>
        <v>#DIV/0!</v>
      </c>
      <c r="D373" s="73" t="e">
        <f>$S$45</f>
        <v>#DIV/0!</v>
      </c>
      <c r="E373" s="73" t="e">
        <f>$T$45</f>
        <v>#DIV/0!</v>
      </c>
      <c r="F373" s="73" t="e">
        <f>$U$45</f>
        <v>#DIV/0!</v>
      </c>
      <c r="G373" s="73" t="e">
        <f>$V$45</f>
        <v>#DIV/0!</v>
      </c>
      <c r="H373" s="73" t="e">
        <f>$W$45</f>
        <v>#DIV/0!</v>
      </c>
      <c r="I373" s="95" t="e">
        <f>$X$45</f>
        <v>#DIV/0!</v>
      </c>
      <c r="J373" s="97" t="s">
        <v>98</v>
      </c>
      <c r="K373" s="131"/>
      <c r="L373" s="131"/>
      <c r="M373" s="132"/>
    </row>
    <row r="374" spans="1:13" ht="16.5" customHeight="1">
      <c r="A374" s="41"/>
      <c r="C374" s="41"/>
      <c r="D374" s="41"/>
      <c r="E374" s="41"/>
      <c r="F374" s="41"/>
      <c r="G374" s="41"/>
      <c r="H374" s="41"/>
      <c r="I374" s="41"/>
      <c r="K374" s="41"/>
      <c r="L374" s="41"/>
      <c r="M374" s="42"/>
    </row>
    <row r="375" spans="1:13" ht="16.5" customHeight="1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9"/>
    </row>
    <row r="376" spans="1:13" ht="16.5" customHeight="1">
      <c r="A376" s="133" t="str">
        <f>$A$1</f>
        <v>嘉義縣立嘉新國民中學○○下學期期末考</v>
      </c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</row>
    <row r="377" spans="1:13" ht="16.5" customHeight="1" thickBo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2"/>
    </row>
    <row r="378" spans="1:13" ht="16.5" customHeight="1">
      <c r="A378" s="43" t="s">
        <v>0</v>
      </c>
      <c r="B378" s="62" t="s">
        <v>1</v>
      </c>
      <c r="C378" s="62" t="s">
        <v>90</v>
      </c>
      <c r="D378" s="62" t="s">
        <v>91</v>
      </c>
      <c r="E378" s="62" t="s">
        <v>92</v>
      </c>
      <c r="F378" s="62" t="s">
        <v>93</v>
      </c>
      <c r="G378" s="62" t="s">
        <v>94</v>
      </c>
      <c r="H378" s="62" t="s">
        <v>95</v>
      </c>
      <c r="I378" s="62" t="s">
        <v>96</v>
      </c>
      <c r="J378" s="62" t="s">
        <v>72</v>
      </c>
      <c r="K378" s="62" t="s">
        <v>89</v>
      </c>
      <c r="L378" s="62" t="s">
        <v>74</v>
      </c>
      <c r="M378" s="64" t="s">
        <v>73</v>
      </c>
    </row>
    <row r="379" spans="1:13" ht="16.5" customHeight="1">
      <c r="A379" s="91" t="str">
        <f>O28</f>
        <v>26</v>
      </c>
      <c r="B379" s="45">
        <f>P28</f>
        <v>0</v>
      </c>
      <c r="C379" s="46">
        <f>R28</f>
        <v>0</v>
      </c>
      <c r="D379" s="46">
        <f t="shared" ref="D379:M379" si="37">S28</f>
        <v>0</v>
      </c>
      <c r="E379" s="46">
        <f t="shared" si="37"/>
        <v>0</v>
      </c>
      <c r="F379" s="46">
        <f t="shared" si="37"/>
        <v>0</v>
      </c>
      <c r="G379" s="46">
        <f t="shared" si="37"/>
        <v>0</v>
      </c>
      <c r="H379" s="46">
        <f t="shared" si="37"/>
        <v>0</v>
      </c>
      <c r="I379" s="46">
        <f t="shared" si="37"/>
        <v>0</v>
      </c>
      <c r="J379" s="125" t="e">
        <f t="shared" si="37"/>
        <v>#DIV/0!</v>
      </c>
      <c r="K379" s="47">
        <f t="shared" si="37"/>
        <v>0</v>
      </c>
      <c r="L379" s="90">
        <f t="shared" si="37"/>
        <v>1</v>
      </c>
      <c r="M379" s="58">
        <f t="shared" si="37"/>
        <v>0</v>
      </c>
    </row>
    <row r="380" spans="1:13" ht="16.5" customHeight="1">
      <c r="A380" s="91"/>
      <c r="B380" s="45"/>
      <c r="C380" s="45"/>
      <c r="D380" s="45"/>
      <c r="E380" s="45"/>
      <c r="F380" s="45"/>
      <c r="G380" s="45"/>
      <c r="H380" s="45"/>
      <c r="I380" s="45"/>
      <c r="J380" s="52"/>
      <c r="K380" s="45"/>
      <c r="L380" s="45"/>
      <c r="M380" s="92"/>
    </row>
    <row r="381" spans="1:13" ht="16.5" customHeight="1">
      <c r="A381" s="91"/>
      <c r="B381" s="45" t="s">
        <v>58</v>
      </c>
      <c r="C381" s="45">
        <f>$R$38</f>
        <v>0</v>
      </c>
      <c r="D381" s="45">
        <f>$S$38</f>
        <v>0</v>
      </c>
      <c r="E381" s="45">
        <f>$T$38</f>
        <v>0</v>
      </c>
      <c r="F381" s="45">
        <f>$U$38</f>
        <v>0</v>
      </c>
      <c r="G381" s="45">
        <f>$V$38</f>
        <v>0</v>
      </c>
      <c r="H381" s="45">
        <f>$W$38</f>
        <v>0</v>
      </c>
      <c r="I381" s="45">
        <f>$X$38</f>
        <v>0</v>
      </c>
      <c r="J381" s="52">
        <f>$Y$38</f>
        <v>0</v>
      </c>
      <c r="K381" s="45"/>
      <c r="L381" s="45"/>
      <c r="M381" s="92"/>
    </row>
    <row r="382" spans="1:13" ht="16.5" customHeight="1">
      <c r="A382" s="91"/>
      <c r="B382" s="45" t="s">
        <v>59</v>
      </c>
      <c r="C382" s="45">
        <f>$R$39</f>
        <v>0</v>
      </c>
      <c r="D382" s="45">
        <f>$S$39</f>
        <v>0</v>
      </c>
      <c r="E382" s="45">
        <f>$T$39</f>
        <v>0</v>
      </c>
      <c r="F382" s="45">
        <f>$U$39</f>
        <v>0</v>
      </c>
      <c r="G382" s="45">
        <f>$V$39</f>
        <v>0</v>
      </c>
      <c r="H382" s="45">
        <f>$W$39</f>
        <v>0</v>
      </c>
      <c r="I382" s="45">
        <f>$X$39</f>
        <v>0</v>
      </c>
      <c r="J382" s="52">
        <f>$Y$39</f>
        <v>0</v>
      </c>
      <c r="K382" s="45"/>
      <c r="L382" s="45"/>
      <c r="M382" s="92"/>
    </row>
    <row r="383" spans="1:13" ht="16.5" customHeight="1">
      <c r="A383" s="91"/>
      <c r="B383" s="45" t="s">
        <v>60</v>
      </c>
      <c r="C383" s="45">
        <f>$R$40</f>
        <v>0</v>
      </c>
      <c r="D383" s="45">
        <f>$S$40</f>
        <v>0</v>
      </c>
      <c r="E383" s="45">
        <f>$T$40</f>
        <v>0</v>
      </c>
      <c r="F383" s="45">
        <f>$U$40</f>
        <v>0</v>
      </c>
      <c r="G383" s="45">
        <f>$V$40</f>
        <v>0</v>
      </c>
      <c r="H383" s="45">
        <f>$W$40</f>
        <v>0</v>
      </c>
      <c r="I383" s="45">
        <f>$X$40</f>
        <v>0</v>
      </c>
      <c r="J383" s="52">
        <f>$Y$40</f>
        <v>0</v>
      </c>
      <c r="K383" s="45"/>
      <c r="L383" s="45"/>
      <c r="M383" s="92"/>
    </row>
    <row r="384" spans="1:13" ht="16.5" customHeight="1">
      <c r="A384" s="91"/>
      <c r="B384" s="45" t="s">
        <v>61</v>
      </c>
      <c r="C384" s="45">
        <f>$R$41</f>
        <v>0</v>
      </c>
      <c r="D384" s="45">
        <f>$S$41</f>
        <v>0</v>
      </c>
      <c r="E384" s="45">
        <f>$T$41</f>
        <v>0</v>
      </c>
      <c r="F384" s="45">
        <f>$U$41</f>
        <v>0</v>
      </c>
      <c r="G384" s="45">
        <f>$V$41</f>
        <v>0</v>
      </c>
      <c r="H384" s="45">
        <f>$W$41</f>
        <v>0</v>
      </c>
      <c r="I384" s="45">
        <f>$X$41</f>
        <v>0</v>
      </c>
      <c r="J384" s="52">
        <f>$Y$41</f>
        <v>0</v>
      </c>
      <c r="K384" s="45"/>
      <c r="L384" s="45"/>
      <c r="M384" s="92"/>
    </row>
    <row r="385" spans="1:13" ht="16.5" customHeight="1">
      <c r="A385" s="91"/>
      <c r="B385" s="45" t="s">
        <v>103</v>
      </c>
      <c r="C385" s="45">
        <f>$R$42</f>
        <v>0</v>
      </c>
      <c r="D385" s="45">
        <f>$S$42</f>
        <v>0</v>
      </c>
      <c r="E385" s="45">
        <f>$T$42</f>
        <v>0</v>
      </c>
      <c r="F385" s="45">
        <f>$U$42</f>
        <v>0</v>
      </c>
      <c r="G385" s="45">
        <f>$V$42</f>
        <v>0</v>
      </c>
      <c r="H385" s="45">
        <f>$W$42</f>
        <v>0</v>
      </c>
      <c r="I385" s="45">
        <f>$X$42</f>
        <v>0</v>
      </c>
      <c r="J385" s="52">
        <f>$Y$42</f>
        <v>0</v>
      </c>
      <c r="K385" s="45"/>
      <c r="L385" s="45"/>
      <c r="M385" s="92"/>
    </row>
    <row r="386" spans="1:13" ht="16.5" customHeight="1">
      <c r="A386" s="91"/>
      <c r="B386" s="45" t="s">
        <v>62</v>
      </c>
      <c r="C386" s="45">
        <f>$R$43</f>
        <v>0</v>
      </c>
      <c r="D386" s="45">
        <f>$S$43</f>
        <v>0</v>
      </c>
      <c r="E386" s="45">
        <f>$T$43</f>
        <v>0</v>
      </c>
      <c r="F386" s="45">
        <f>$U$43</f>
        <v>0</v>
      </c>
      <c r="G386" s="45">
        <f>$V$43</f>
        <v>0</v>
      </c>
      <c r="H386" s="45">
        <f>$W$43</f>
        <v>0</v>
      </c>
      <c r="I386" s="45">
        <f>$X$43</f>
        <v>0</v>
      </c>
      <c r="J386" s="96">
        <f>$Y$43</f>
        <v>0</v>
      </c>
      <c r="K386" s="45"/>
      <c r="L386" s="45"/>
      <c r="M386" s="92"/>
    </row>
    <row r="387" spans="1:13" ht="16.5" customHeight="1">
      <c r="A387" s="91"/>
      <c r="B387" s="45" t="s">
        <v>63</v>
      </c>
      <c r="C387" s="45" t="e">
        <f>$R$44</f>
        <v>#DIV/0!</v>
      </c>
      <c r="D387" s="45" t="e">
        <f>$S$44</f>
        <v>#DIV/0!</v>
      </c>
      <c r="E387" s="45" t="e">
        <f>$T$44</f>
        <v>#DIV/0!</v>
      </c>
      <c r="F387" s="45" t="e">
        <f>$U$44</f>
        <v>#DIV/0!</v>
      </c>
      <c r="G387" s="45" t="e">
        <f>$V$44</f>
        <v>#DIV/0!</v>
      </c>
      <c r="H387" s="45" t="e">
        <f>$W$44</f>
        <v>#DIV/0!</v>
      </c>
      <c r="I387" s="94" t="e">
        <f>$X$44</f>
        <v>#DIV/0!</v>
      </c>
      <c r="J387" s="96" t="s">
        <v>97</v>
      </c>
      <c r="K387" s="129"/>
      <c r="L387" s="129"/>
      <c r="M387" s="130"/>
    </row>
    <row r="388" spans="1:13" ht="16.5" customHeight="1" thickBot="1">
      <c r="A388" s="93"/>
      <c r="B388" s="73" t="s">
        <v>64</v>
      </c>
      <c r="C388" s="73" t="e">
        <f>$R$45</f>
        <v>#DIV/0!</v>
      </c>
      <c r="D388" s="73" t="e">
        <f>$S$45</f>
        <v>#DIV/0!</v>
      </c>
      <c r="E388" s="73" t="e">
        <f>$T$45</f>
        <v>#DIV/0!</v>
      </c>
      <c r="F388" s="73" t="e">
        <f>$U$45</f>
        <v>#DIV/0!</v>
      </c>
      <c r="G388" s="73" t="e">
        <f>$V$45</f>
        <v>#DIV/0!</v>
      </c>
      <c r="H388" s="73" t="e">
        <f>$W$45</f>
        <v>#DIV/0!</v>
      </c>
      <c r="I388" s="95" t="e">
        <f>$X$45</f>
        <v>#DIV/0!</v>
      </c>
      <c r="J388" s="97" t="s">
        <v>98</v>
      </c>
      <c r="K388" s="131"/>
      <c r="L388" s="131"/>
      <c r="M388" s="132"/>
    </row>
    <row r="389" spans="1:13" ht="16.5" customHeight="1">
      <c r="A389" s="41"/>
      <c r="C389" s="41"/>
      <c r="D389" s="41"/>
      <c r="E389" s="41"/>
      <c r="F389" s="41"/>
      <c r="G389" s="41"/>
      <c r="H389" s="41"/>
      <c r="I389" s="41"/>
      <c r="K389" s="41"/>
      <c r="L389" s="41"/>
      <c r="M389" s="42"/>
    </row>
    <row r="390" spans="1:13" ht="16.5" customHeight="1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9"/>
    </row>
    <row r="391" spans="1:13" ht="16.5" customHeight="1">
      <c r="A391" s="133" t="str">
        <f>$A$1</f>
        <v>嘉義縣立嘉新國民中學○○下學期期末考</v>
      </c>
      <c r="B391" s="133"/>
      <c r="C391" s="133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</row>
    <row r="392" spans="1:13" ht="16.5" customHeight="1" thickBo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2"/>
    </row>
    <row r="393" spans="1:13" ht="16.5" customHeight="1">
      <c r="A393" s="43" t="s">
        <v>0</v>
      </c>
      <c r="B393" s="62" t="s">
        <v>1</v>
      </c>
      <c r="C393" s="62" t="s">
        <v>90</v>
      </c>
      <c r="D393" s="62" t="s">
        <v>91</v>
      </c>
      <c r="E393" s="62" t="s">
        <v>92</v>
      </c>
      <c r="F393" s="62" t="s">
        <v>93</v>
      </c>
      <c r="G393" s="62" t="s">
        <v>94</v>
      </c>
      <c r="H393" s="62" t="s">
        <v>95</v>
      </c>
      <c r="I393" s="62" t="s">
        <v>96</v>
      </c>
      <c r="J393" s="62" t="s">
        <v>72</v>
      </c>
      <c r="K393" s="62" t="s">
        <v>89</v>
      </c>
      <c r="L393" s="62" t="s">
        <v>74</v>
      </c>
      <c r="M393" s="64" t="s">
        <v>73</v>
      </c>
    </row>
    <row r="394" spans="1:13" ht="16.5" customHeight="1">
      <c r="A394" s="91" t="str">
        <f>O29</f>
        <v>27</v>
      </c>
      <c r="B394" s="45">
        <f>P29</f>
        <v>0</v>
      </c>
      <c r="C394" s="46">
        <f>R29</f>
        <v>0</v>
      </c>
      <c r="D394" s="46">
        <f t="shared" ref="D394:M394" si="38">S29</f>
        <v>0</v>
      </c>
      <c r="E394" s="46">
        <f t="shared" si="38"/>
        <v>0</v>
      </c>
      <c r="F394" s="46">
        <f t="shared" si="38"/>
        <v>0</v>
      </c>
      <c r="G394" s="46">
        <f t="shared" si="38"/>
        <v>0</v>
      </c>
      <c r="H394" s="46">
        <f t="shared" si="38"/>
        <v>0</v>
      </c>
      <c r="I394" s="46">
        <f t="shared" si="38"/>
        <v>0</v>
      </c>
      <c r="J394" s="125" t="e">
        <f t="shared" si="38"/>
        <v>#DIV/0!</v>
      </c>
      <c r="K394" s="47">
        <f t="shared" si="38"/>
        <v>0</v>
      </c>
      <c r="L394" s="90">
        <f t="shared" si="38"/>
        <v>1</v>
      </c>
      <c r="M394" s="58">
        <f t="shared" si="38"/>
        <v>0</v>
      </c>
    </row>
    <row r="395" spans="1:13" ht="16.5" customHeight="1">
      <c r="A395" s="91"/>
      <c r="B395" s="45"/>
      <c r="C395" s="45"/>
      <c r="D395" s="45"/>
      <c r="E395" s="45"/>
      <c r="F395" s="45"/>
      <c r="G395" s="45"/>
      <c r="H395" s="45"/>
      <c r="I395" s="45"/>
      <c r="J395" s="52"/>
      <c r="K395" s="45"/>
      <c r="L395" s="45"/>
      <c r="M395" s="92"/>
    </row>
    <row r="396" spans="1:13" ht="16.5" customHeight="1">
      <c r="A396" s="91"/>
      <c r="B396" s="45" t="s">
        <v>58</v>
      </c>
      <c r="C396" s="45">
        <f>$R$38</f>
        <v>0</v>
      </c>
      <c r="D396" s="45">
        <f>$S$38</f>
        <v>0</v>
      </c>
      <c r="E396" s="45">
        <f>$T$38</f>
        <v>0</v>
      </c>
      <c r="F396" s="45">
        <f>$U$38</f>
        <v>0</v>
      </c>
      <c r="G396" s="45">
        <f>$V$38</f>
        <v>0</v>
      </c>
      <c r="H396" s="45">
        <f>$W$38</f>
        <v>0</v>
      </c>
      <c r="I396" s="45">
        <f>$X$38</f>
        <v>0</v>
      </c>
      <c r="J396" s="52">
        <f>$Y$38</f>
        <v>0</v>
      </c>
      <c r="K396" s="45"/>
      <c r="L396" s="45"/>
      <c r="M396" s="92"/>
    </row>
    <row r="397" spans="1:13" ht="16.5" customHeight="1">
      <c r="A397" s="91"/>
      <c r="B397" s="45" t="s">
        <v>59</v>
      </c>
      <c r="C397" s="45">
        <f>$R$39</f>
        <v>0</v>
      </c>
      <c r="D397" s="45">
        <f>$S$39</f>
        <v>0</v>
      </c>
      <c r="E397" s="45">
        <f>$T$39</f>
        <v>0</v>
      </c>
      <c r="F397" s="45">
        <f>$U$39</f>
        <v>0</v>
      </c>
      <c r="G397" s="45">
        <f>$V$39</f>
        <v>0</v>
      </c>
      <c r="H397" s="45">
        <f>$W$39</f>
        <v>0</v>
      </c>
      <c r="I397" s="45">
        <f>$X$39</f>
        <v>0</v>
      </c>
      <c r="J397" s="52">
        <f>$Y$39</f>
        <v>0</v>
      </c>
      <c r="K397" s="45"/>
      <c r="L397" s="45"/>
      <c r="M397" s="92"/>
    </row>
    <row r="398" spans="1:13" ht="16.5" customHeight="1">
      <c r="A398" s="91"/>
      <c r="B398" s="45" t="s">
        <v>60</v>
      </c>
      <c r="C398" s="45">
        <f>$R$40</f>
        <v>0</v>
      </c>
      <c r="D398" s="45">
        <f>$S$40</f>
        <v>0</v>
      </c>
      <c r="E398" s="45">
        <f>$T$40</f>
        <v>0</v>
      </c>
      <c r="F398" s="45">
        <f>$U$40</f>
        <v>0</v>
      </c>
      <c r="G398" s="45">
        <f>$V$40</f>
        <v>0</v>
      </c>
      <c r="H398" s="45">
        <f>$W$40</f>
        <v>0</v>
      </c>
      <c r="I398" s="45">
        <f>$X$40</f>
        <v>0</v>
      </c>
      <c r="J398" s="52">
        <f>$Y$40</f>
        <v>0</v>
      </c>
      <c r="K398" s="45"/>
      <c r="L398" s="45"/>
      <c r="M398" s="92"/>
    </row>
    <row r="399" spans="1:13" ht="16.5" customHeight="1">
      <c r="A399" s="91"/>
      <c r="B399" s="45" t="s">
        <v>61</v>
      </c>
      <c r="C399" s="45">
        <f>$R$41</f>
        <v>0</v>
      </c>
      <c r="D399" s="45">
        <f>$S$41</f>
        <v>0</v>
      </c>
      <c r="E399" s="45">
        <f>$T$41</f>
        <v>0</v>
      </c>
      <c r="F399" s="45">
        <f>$U$41</f>
        <v>0</v>
      </c>
      <c r="G399" s="45">
        <f>$V$41</f>
        <v>0</v>
      </c>
      <c r="H399" s="45">
        <f>$W$41</f>
        <v>0</v>
      </c>
      <c r="I399" s="45">
        <f>$X$41</f>
        <v>0</v>
      </c>
      <c r="J399" s="52">
        <f>$Y$41</f>
        <v>0</v>
      </c>
      <c r="K399" s="45"/>
      <c r="L399" s="45"/>
      <c r="M399" s="92"/>
    </row>
    <row r="400" spans="1:13" ht="16.5" customHeight="1">
      <c r="A400" s="91"/>
      <c r="B400" s="45" t="s">
        <v>103</v>
      </c>
      <c r="C400" s="45">
        <f>$R$42</f>
        <v>0</v>
      </c>
      <c r="D400" s="45">
        <f>$S$42</f>
        <v>0</v>
      </c>
      <c r="E400" s="45">
        <f>$T$42</f>
        <v>0</v>
      </c>
      <c r="F400" s="45">
        <f>$U$42</f>
        <v>0</v>
      </c>
      <c r="G400" s="45">
        <f>$V$42</f>
        <v>0</v>
      </c>
      <c r="H400" s="45">
        <f>$W$42</f>
        <v>0</v>
      </c>
      <c r="I400" s="45">
        <f>$X$42</f>
        <v>0</v>
      </c>
      <c r="J400" s="52">
        <f>$Y$42</f>
        <v>0</v>
      </c>
      <c r="K400" s="45"/>
      <c r="L400" s="45"/>
      <c r="M400" s="92"/>
    </row>
    <row r="401" spans="1:13" ht="16.5" customHeight="1">
      <c r="A401" s="91"/>
      <c r="B401" s="45" t="s">
        <v>62</v>
      </c>
      <c r="C401" s="45">
        <f>$R$43</f>
        <v>0</v>
      </c>
      <c r="D401" s="45">
        <f>$S$43</f>
        <v>0</v>
      </c>
      <c r="E401" s="45">
        <f>$T$43</f>
        <v>0</v>
      </c>
      <c r="F401" s="45">
        <f>$U$43</f>
        <v>0</v>
      </c>
      <c r="G401" s="45">
        <f>$V$43</f>
        <v>0</v>
      </c>
      <c r="H401" s="45">
        <f>$W$43</f>
        <v>0</v>
      </c>
      <c r="I401" s="45">
        <f>$X$43</f>
        <v>0</v>
      </c>
      <c r="J401" s="96">
        <f>$Y$43</f>
        <v>0</v>
      </c>
      <c r="K401" s="45"/>
      <c r="L401" s="45"/>
      <c r="M401" s="92"/>
    </row>
    <row r="402" spans="1:13" ht="16.5" customHeight="1">
      <c r="A402" s="91"/>
      <c r="B402" s="45" t="s">
        <v>63</v>
      </c>
      <c r="C402" s="45" t="e">
        <f>$R$44</f>
        <v>#DIV/0!</v>
      </c>
      <c r="D402" s="45" t="e">
        <f>$S$44</f>
        <v>#DIV/0!</v>
      </c>
      <c r="E402" s="45" t="e">
        <f>$T$44</f>
        <v>#DIV/0!</v>
      </c>
      <c r="F402" s="45" t="e">
        <f>$U$44</f>
        <v>#DIV/0!</v>
      </c>
      <c r="G402" s="45" t="e">
        <f>$V$44</f>
        <v>#DIV/0!</v>
      </c>
      <c r="H402" s="45" t="e">
        <f>$W$44</f>
        <v>#DIV/0!</v>
      </c>
      <c r="I402" s="94" t="e">
        <f>$X$44</f>
        <v>#DIV/0!</v>
      </c>
      <c r="J402" s="96" t="s">
        <v>97</v>
      </c>
      <c r="K402" s="129"/>
      <c r="L402" s="129"/>
      <c r="M402" s="130"/>
    </row>
    <row r="403" spans="1:13" ht="16.5" customHeight="1" thickBot="1">
      <c r="A403" s="93"/>
      <c r="B403" s="73" t="s">
        <v>64</v>
      </c>
      <c r="C403" s="73" t="e">
        <f>$R$45</f>
        <v>#DIV/0!</v>
      </c>
      <c r="D403" s="73" t="e">
        <f>$S$45</f>
        <v>#DIV/0!</v>
      </c>
      <c r="E403" s="73" t="e">
        <f>$T$45</f>
        <v>#DIV/0!</v>
      </c>
      <c r="F403" s="73" t="e">
        <f>$U$45</f>
        <v>#DIV/0!</v>
      </c>
      <c r="G403" s="73" t="e">
        <f>$V$45</f>
        <v>#DIV/0!</v>
      </c>
      <c r="H403" s="73" t="e">
        <f>$W$45</f>
        <v>#DIV/0!</v>
      </c>
      <c r="I403" s="95" t="e">
        <f>$X$45</f>
        <v>#DIV/0!</v>
      </c>
      <c r="J403" s="97" t="s">
        <v>98</v>
      </c>
      <c r="K403" s="131"/>
      <c r="L403" s="131"/>
      <c r="M403" s="132"/>
    </row>
    <row r="404" spans="1:13" ht="16.5" customHeight="1">
      <c r="A404" s="41"/>
      <c r="C404" s="41"/>
      <c r="D404" s="41"/>
      <c r="E404" s="41"/>
      <c r="F404" s="41"/>
      <c r="G404" s="41"/>
      <c r="H404" s="41"/>
      <c r="I404" s="41"/>
      <c r="K404" s="41"/>
      <c r="L404" s="41"/>
      <c r="M404" s="42"/>
    </row>
    <row r="405" spans="1:13" ht="16.5" customHeight="1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9"/>
    </row>
    <row r="406" spans="1:13" ht="16.5" customHeight="1">
      <c r="A406" s="133" t="str">
        <f>$A$1</f>
        <v>嘉義縣立嘉新國民中學○○下學期期末考</v>
      </c>
      <c r="B406" s="133"/>
      <c r="C406" s="133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</row>
    <row r="407" spans="1:13" ht="16.5" customHeight="1" thickBo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2"/>
    </row>
    <row r="408" spans="1:13" ht="16.5" customHeight="1">
      <c r="A408" s="43" t="s">
        <v>0</v>
      </c>
      <c r="B408" s="62" t="s">
        <v>1</v>
      </c>
      <c r="C408" s="62" t="s">
        <v>90</v>
      </c>
      <c r="D408" s="62" t="s">
        <v>91</v>
      </c>
      <c r="E408" s="62" t="s">
        <v>92</v>
      </c>
      <c r="F408" s="62" t="s">
        <v>93</v>
      </c>
      <c r="G408" s="62" t="s">
        <v>94</v>
      </c>
      <c r="H408" s="62" t="s">
        <v>95</v>
      </c>
      <c r="I408" s="62" t="s">
        <v>96</v>
      </c>
      <c r="J408" s="62" t="s">
        <v>72</v>
      </c>
      <c r="K408" s="62" t="s">
        <v>89</v>
      </c>
      <c r="L408" s="62" t="s">
        <v>74</v>
      </c>
      <c r="M408" s="64" t="s">
        <v>73</v>
      </c>
    </row>
    <row r="409" spans="1:13" ht="16.5" customHeight="1">
      <c r="A409" s="91" t="str">
        <f>O30</f>
        <v>28</v>
      </c>
      <c r="B409" s="45">
        <f>P30</f>
        <v>0</v>
      </c>
      <c r="C409" s="46">
        <f>R30</f>
        <v>0</v>
      </c>
      <c r="D409" s="46">
        <f t="shared" ref="D409:M409" si="39">S30</f>
        <v>0</v>
      </c>
      <c r="E409" s="46">
        <f t="shared" si="39"/>
        <v>0</v>
      </c>
      <c r="F409" s="46">
        <f t="shared" si="39"/>
        <v>0</v>
      </c>
      <c r="G409" s="46">
        <f t="shared" si="39"/>
        <v>0</v>
      </c>
      <c r="H409" s="46">
        <f t="shared" si="39"/>
        <v>0</v>
      </c>
      <c r="I409" s="46">
        <f t="shared" si="39"/>
        <v>0</v>
      </c>
      <c r="J409" s="125" t="e">
        <f t="shared" si="39"/>
        <v>#DIV/0!</v>
      </c>
      <c r="K409" s="47">
        <f t="shared" si="39"/>
        <v>0</v>
      </c>
      <c r="L409" s="90">
        <f t="shared" si="39"/>
        <v>1</v>
      </c>
      <c r="M409" s="58">
        <f t="shared" si="39"/>
        <v>0</v>
      </c>
    </row>
    <row r="410" spans="1:13" ht="16.5" customHeight="1">
      <c r="A410" s="91"/>
      <c r="B410" s="45"/>
      <c r="C410" s="45"/>
      <c r="D410" s="45"/>
      <c r="E410" s="45"/>
      <c r="F410" s="45"/>
      <c r="G410" s="45"/>
      <c r="H410" s="45"/>
      <c r="I410" s="45"/>
      <c r="J410" s="52"/>
      <c r="K410" s="45"/>
      <c r="L410" s="45"/>
      <c r="M410" s="92"/>
    </row>
    <row r="411" spans="1:13" ht="16.5" customHeight="1">
      <c r="A411" s="91"/>
      <c r="B411" s="45" t="s">
        <v>58</v>
      </c>
      <c r="C411" s="45">
        <f>$R$38</f>
        <v>0</v>
      </c>
      <c r="D411" s="45">
        <f>$S$38</f>
        <v>0</v>
      </c>
      <c r="E411" s="45">
        <f>$T$38</f>
        <v>0</v>
      </c>
      <c r="F411" s="45">
        <f>$U$38</f>
        <v>0</v>
      </c>
      <c r="G411" s="45">
        <f>$V$38</f>
        <v>0</v>
      </c>
      <c r="H411" s="45">
        <f>$W$38</f>
        <v>0</v>
      </c>
      <c r="I411" s="45">
        <f>$X$38</f>
        <v>0</v>
      </c>
      <c r="J411" s="52">
        <f>$Y$38</f>
        <v>0</v>
      </c>
      <c r="K411" s="45"/>
      <c r="L411" s="45"/>
      <c r="M411" s="92"/>
    </row>
    <row r="412" spans="1:13" ht="16.5" customHeight="1">
      <c r="A412" s="91"/>
      <c r="B412" s="45" t="s">
        <v>59</v>
      </c>
      <c r="C412" s="45">
        <f>$R$39</f>
        <v>0</v>
      </c>
      <c r="D412" s="45">
        <f>$S$39</f>
        <v>0</v>
      </c>
      <c r="E412" s="45">
        <f>$T$39</f>
        <v>0</v>
      </c>
      <c r="F412" s="45">
        <f>$U$39</f>
        <v>0</v>
      </c>
      <c r="G412" s="45">
        <f>$V$39</f>
        <v>0</v>
      </c>
      <c r="H412" s="45">
        <f>$W$39</f>
        <v>0</v>
      </c>
      <c r="I412" s="45">
        <f>$X$39</f>
        <v>0</v>
      </c>
      <c r="J412" s="52">
        <f>$Y$39</f>
        <v>0</v>
      </c>
      <c r="K412" s="45"/>
      <c r="L412" s="45"/>
      <c r="M412" s="92"/>
    </row>
    <row r="413" spans="1:13" ht="16.5" customHeight="1">
      <c r="A413" s="91"/>
      <c r="B413" s="45" t="s">
        <v>60</v>
      </c>
      <c r="C413" s="45">
        <f>$R$40</f>
        <v>0</v>
      </c>
      <c r="D413" s="45">
        <f>$S$40</f>
        <v>0</v>
      </c>
      <c r="E413" s="45">
        <f>$T$40</f>
        <v>0</v>
      </c>
      <c r="F413" s="45">
        <f>$U$40</f>
        <v>0</v>
      </c>
      <c r="G413" s="45">
        <f>$V$40</f>
        <v>0</v>
      </c>
      <c r="H413" s="45">
        <f>$W$40</f>
        <v>0</v>
      </c>
      <c r="I413" s="45">
        <f>$X$40</f>
        <v>0</v>
      </c>
      <c r="J413" s="52">
        <f>$Y$40</f>
        <v>0</v>
      </c>
      <c r="K413" s="45"/>
      <c r="L413" s="45"/>
      <c r="M413" s="92"/>
    </row>
    <row r="414" spans="1:13" ht="16.5" customHeight="1">
      <c r="A414" s="91"/>
      <c r="B414" s="45" t="s">
        <v>61</v>
      </c>
      <c r="C414" s="45">
        <f>$R$41</f>
        <v>0</v>
      </c>
      <c r="D414" s="45">
        <f>$S$41</f>
        <v>0</v>
      </c>
      <c r="E414" s="45">
        <f>$T$41</f>
        <v>0</v>
      </c>
      <c r="F414" s="45">
        <f>$U$41</f>
        <v>0</v>
      </c>
      <c r="G414" s="45">
        <f>$V$41</f>
        <v>0</v>
      </c>
      <c r="H414" s="45">
        <f>$W$41</f>
        <v>0</v>
      </c>
      <c r="I414" s="45">
        <f>$X$41</f>
        <v>0</v>
      </c>
      <c r="J414" s="52">
        <f>$Y$41</f>
        <v>0</v>
      </c>
      <c r="K414" s="45"/>
      <c r="L414" s="45"/>
      <c r="M414" s="92"/>
    </row>
    <row r="415" spans="1:13" ht="16.5" customHeight="1">
      <c r="A415" s="91"/>
      <c r="B415" s="45" t="s">
        <v>103</v>
      </c>
      <c r="C415" s="45">
        <f>$R$42</f>
        <v>0</v>
      </c>
      <c r="D415" s="45">
        <f>$S$42</f>
        <v>0</v>
      </c>
      <c r="E415" s="45">
        <f>$T$42</f>
        <v>0</v>
      </c>
      <c r="F415" s="45">
        <f>$U$42</f>
        <v>0</v>
      </c>
      <c r="G415" s="45">
        <f>$V$42</f>
        <v>0</v>
      </c>
      <c r="H415" s="45">
        <f>$W$42</f>
        <v>0</v>
      </c>
      <c r="I415" s="45">
        <f>$X$42</f>
        <v>0</v>
      </c>
      <c r="J415" s="52">
        <f>$Y$42</f>
        <v>0</v>
      </c>
      <c r="K415" s="45"/>
      <c r="L415" s="45"/>
      <c r="M415" s="92"/>
    </row>
    <row r="416" spans="1:13" ht="16.5" customHeight="1">
      <c r="A416" s="91"/>
      <c r="B416" s="45" t="s">
        <v>62</v>
      </c>
      <c r="C416" s="45">
        <f>$R$43</f>
        <v>0</v>
      </c>
      <c r="D416" s="45">
        <f>$S$43</f>
        <v>0</v>
      </c>
      <c r="E416" s="45">
        <f>$T$43</f>
        <v>0</v>
      </c>
      <c r="F416" s="45">
        <f>$U$43</f>
        <v>0</v>
      </c>
      <c r="G416" s="45">
        <f>$V$43</f>
        <v>0</v>
      </c>
      <c r="H416" s="45">
        <f>$W$43</f>
        <v>0</v>
      </c>
      <c r="I416" s="45">
        <f>$X$43</f>
        <v>0</v>
      </c>
      <c r="J416" s="96">
        <f>$Y$43</f>
        <v>0</v>
      </c>
      <c r="K416" s="45"/>
      <c r="L416" s="45"/>
      <c r="M416" s="92"/>
    </row>
    <row r="417" spans="1:13" ht="16.5" customHeight="1">
      <c r="A417" s="91"/>
      <c r="B417" s="45" t="s">
        <v>63</v>
      </c>
      <c r="C417" s="45" t="e">
        <f>$R$44</f>
        <v>#DIV/0!</v>
      </c>
      <c r="D417" s="45" t="e">
        <f>$S$44</f>
        <v>#DIV/0!</v>
      </c>
      <c r="E417" s="45" t="e">
        <f>$T$44</f>
        <v>#DIV/0!</v>
      </c>
      <c r="F417" s="45" t="e">
        <f>$U$44</f>
        <v>#DIV/0!</v>
      </c>
      <c r="G417" s="45" t="e">
        <f>$V$44</f>
        <v>#DIV/0!</v>
      </c>
      <c r="H417" s="45" t="e">
        <f>$W$44</f>
        <v>#DIV/0!</v>
      </c>
      <c r="I417" s="94" t="e">
        <f>$X$44</f>
        <v>#DIV/0!</v>
      </c>
      <c r="J417" s="96" t="s">
        <v>97</v>
      </c>
      <c r="K417" s="129"/>
      <c r="L417" s="129"/>
      <c r="M417" s="130"/>
    </row>
    <row r="418" spans="1:13" ht="16.5" customHeight="1" thickBot="1">
      <c r="A418" s="93"/>
      <c r="B418" s="73" t="s">
        <v>64</v>
      </c>
      <c r="C418" s="73" t="e">
        <f>$R$45</f>
        <v>#DIV/0!</v>
      </c>
      <c r="D418" s="73" t="e">
        <f>$S$45</f>
        <v>#DIV/0!</v>
      </c>
      <c r="E418" s="73" t="e">
        <f>$T$45</f>
        <v>#DIV/0!</v>
      </c>
      <c r="F418" s="73" t="e">
        <f>$U$45</f>
        <v>#DIV/0!</v>
      </c>
      <c r="G418" s="73" t="e">
        <f>$V$45</f>
        <v>#DIV/0!</v>
      </c>
      <c r="H418" s="73" t="e">
        <f>$W$45</f>
        <v>#DIV/0!</v>
      </c>
      <c r="I418" s="95" t="e">
        <f>$X$45</f>
        <v>#DIV/0!</v>
      </c>
      <c r="J418" s="97" t="s">
        <v>98</v>
      </c>
      <c r="K418" s="131"/>
      <c r="L418" s="131"/>
      <c r="M418" s="132"/>
    </row>
    <row r="419" spans="1:13" ht="16.5" customHeight="1">
      <c r="A419" s="41"/>
      <c r="C419" s="41"/>
      <c r="D419" s="41"/>
      <c r="E419" s="41"/>
      <c r="F419" s="41"/>
      <c r="G419" s="41"/>
      <c r="H419" s="41"/>
      <c r="I419" s="41"/>
      <c r="K419" s="41"/>
      <c r="L419" s="41"/>
      <c r="M419" s="42"/>
    </row>
    <row r="420" spans="1:13" ht="16.5" customHeight="1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9"/>
    </row>
    <row r="421" spans="1:13" ht="16.5" customHeight="1">
      <c r="A421" s="133" t="str">
        <f>$A$1</f>
        <v>嘉義縣立嘉新國民中學○○下學期期末考</v>
      </c>
      <c r="B421" s="133"/>
      <c r="C421" s="133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</row>
    <row r="422" spans="1:13" ht="16.5" customHeight="1" thickBo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2"/>
    </row>
    <row r="423" spans="1:13" ht="16.5" customHeight="1">
      <c r="A423" s="43" t="s">
        <v>0</v>
      </c>
      <c r="B423" s="62" t="s">
        <v>1</v>
      </c>
      <c r="C423" s="62" t="s">
        <v>90</v>
      </c>
      <c r="D423" s="62" t="s">
        <v>91</v>
      </c>
      <c r="E423" s="62" t="s">
        <v>92</v>
      </c>
      <c r="F423" s="62" t="s">
        <v>93</v>
      </c>
      <c r="G423" s="62" t="s">
        <v>94</v>
      </c>
      <c r="H423" s="62" t="s">
        <v>95</v>
      </c>
      <c r="I423" s="62" t="s">
        <v>96</v>
      </c>
      <c r="J423" s="62" t="s">
        <v>72</v>
      </c>
      <c r="K423" s="62" t="s">
        <v>89</v>
      </c>
      <c r="L423" s="62" t="s">
        <v>74</v>
      </c>
      <c r="M423" s="64" t="s">
        <v>73</v>
      </c>
    </row>
    <row r="424" spans="1:13" ht="16.5" customHeight="1">
      <c r="A424" s="91" t="str">
        <f>O31</f>
        <v>29</v>
      </c>
      <c r="B424" s="45">
        <f>P31</f>
        <v>0</v>
      </c>
      <c r="C424" s="46">
        <f>R31</f>
        <v>0</v>
      </c>
      <c r="D424" s="46">
        <f t="shared" ref="D424:M424" si="40">S31</f>
        <v>0</v>
      </c>
      <c r="E424" s="46">
        <f t="shared" si="40"/>
        <v>0</v>
      </c>
      <c r="F424" s="46">
        <f t="shared" si="40"/>
        <v>0</v>
      </c>
      <c r="G424" s="46">
        <f t="shared" si="40"/>
        <v>0</v>
      </c>
      <c r="H424" s="46">
        <f t="shared" si="40"/>
        <v>0</v>
      </c>
      <c r="I424" s="46">
        <f t="shared" si="40"/>
        <v>0</v>
      </c>
      <c r="J424" s="125" t="e">
        <f t="shared" si="40"/>
        <v>#DIV/0!</v>
      </c>
      <c r="K424" s="47">
        <f t="shared" si="40"/>
        <v>0</v>
      </c>
      <c r="L424" s="90">
        <f t="shared" si="40"/>
        <v>1</v>
      </c>
      <c r="M424" s="58">
        <f t="shared" si="40"/>
        <v>0</v>
      </c>
    </row>
    <row r="425" spans="1:13" ht="16.5" customHeight="1">
      <c r="A425" s="91"/>
      <c r="B425" s="45"/>
      <c r="C425" s="45"/>
      <c r="D425" s="45"/>
      <c r="E425" s="45"/>
      <c r="F425" s="45"/>
      <c r="G425" s="45"/>
      <c r="H425" s="45"/>
      <c r="I425" s="45"/>
      <c r="J425" s="52"/>
      <c r="K425" s="45"/>
      <c r="L425" s="45"/>
      <c r="M425" s="92"/>
    </row>
    <row r="426" spans="1:13" ht="16.5" customHeight="1">
      <c r="A426" s="91"/>
      <c r="B426" s="45" t="s">
        <v>58</v>
      </c>
      <c r="C426" s="45">
        <f>$R$38</f>
        <v>0</v>
      </c>
      <c r="D426" s="45">
        <f>$S$38</f>
        <v>0</v>
      </c>
      <c r="E426" s="45">
        <f>$T$38</f>
        <v>0</v>
      </c>
      <c r="F426" s="45">
        <f>$U$38</f>
        <v>0</v>
      </c>
      <c r="G426" s="45">
        <f>$V$38</f>
        <v>0</v>
      </c>
      <c r="H426" s="45">
        <f>$W$38</f>
        <v>0</v>
      </c>
      <c r="I426" s="45">
        <f>$X$38</f>
        <v>0</v>
      </c>
      <c r="J426" s="52">
        <f>$Y$38</f>
        <v>0</v>
      </c>
      <c r="K426" s="45"/>
      <c r="L426" s="45"/>
      <c r="M426" s="92"/>
    </row>
    <row r="427" spans="1:13" ht="16.5" customHeight="1">
      <c r="A427" s="91"/>
      <c r="B427" s="45" t="s">
        <v>59</v>
      </c>
      <c r="C427" s="45">
        <f>$R$39</f>
        <v>0</v>
      </c>
      <c r="D427" s="45">
        <f>$S$39</f>
        <v>0</v>
      </c>
      <c r="E427" s="45">
        <f>$T$39</f>
        <v>0</v>
      </c>
      <c r="F427" s="45">
        <f>$U$39</f>
        <v>0</v>
      </c>
      <c r="G427" s="45">
        <f>$V$39</f>
        <v>0</v>
      </c>
      <c r="H427" s="45">
        <f>$W$39</f>
        <v>0</v>
      </c>
      <c r="I427" s="45">
        <f>$X$39</f>
        <v>0</v>
      </c>
      <c r="J427" s="52">
        <f>$Y$39</f>
        <v>0</v>
      </c>
      <c r="K427" s="45"/>
      <c r="L427" s="45"/>
      <c r="M427" s="92"/>
    </row>
    <row r="428" spans="1:13" ht="16.5" customHeight="1">
      <c r="A428" s="91"/>
      <c r="B428" s="45" t="s">
        <v>60</v>
      </c>
      <c r="C428" s="45">
        <f>$R$40</f>
        <v>0</v>
      </c>
      <c r="D428" s="45">
        <f>$S$40</f>
        <v>0</v>
      </c>
      <c r="E428" s="45">
        <f>$T$40</f>
        <v>0</v>
      </c>
      <c r="F428" s="45">
        <f>$U$40</f>
        <v>0</v>
      </c>
      <c r="G428" s="45">
        <f>$V$40</f>
        <v>0</v>
      </c>
      <c r="H428" s="45">
        <f>$W$40</f>
        <v>0</v>
      </c>
      <c r="I428" s="45">
        <f>$X$40</f>
        <v>0</v>
      </c>
      <c r="J428" s="52">
        <f>$Y$40</f>
        <v>0</v>
      </c>
      <c r="K428" s="45"/>
      <c r="L428" s="45"/>
      <c r="M428" s="92"/>
    </row>
    <row r="429" spans="1:13" ht="16.5" customHeight="1">
      <c r="A429" s="91"/>
      <c r="B429" s="45" t="s">
        <v>61</v>
      </c>
      <c r="C429" s="45">
        <f>$R$41</f>
        <v>0</v>
      </c>
      <c r="D429" s="45">
        <f>$S$41</f>
        <v>0</v>
      </c>
      <c r="E429" s="45">
        <f>$T$41</f>
        <v>0</v>
      </c>
      <c r="F429" s="45">
        <f>$U$41</f>
        <v>0</v>
      </c>
      <c r="G429" s="45">
        <f>$V$41</f>
        <v>0</v>
      </c>
      <c r="H429" s="45">
        <f>$W$41</f>
        <v>0</v>
      </c>
      <c r="I429" s="45">
        <f>$X$41</f>
        <v>0</v>
      </c>
      <c r="J429" s="52">
        <f>$Y$41</f>
        <v>0</v>
      </c>
      <c r="K429" s="45"/>
      <c r="L429" s="45"/>
      <c r="M429" s="92"/>
    </row>
    <row r="430" spans="1:13" ht="16.5" customHeight="1">
      <c r="A430" s="91"/>
      <c r="B430" s="45" t="s">
        <v>103</v>
      </c>
      <c r="C430" s="45">
        <f>$R$42</f>
        <v>0</v>
      </c>
      <c r="D430" s="45">
        <f>$S$42</f>
        <v>0</v>
      </c>
      <c r="E430" s="45">
        <f>$T$42</f>
        <v>0</v>
      </c>
      <c r="F430" s="45">
        <f>$U$42</f>
        <v>0</v>
      </c>
      <c r="G430" s="45">
        <f>$V$42</f>
        <v>0</v>
      </c>
      <c r="H430" s="45">
        <f>$W$42</f>
        <v>0</v>
      </c>
      <c r="I430" s="45">
        <f>$X$42</f>
        <v>0</v>
      </c>
      <c r="J430" s="52">
        <f>$Y$42</f>
        <v>0</v>
      </c>
      <c r="K430" s="45"/>
      <c r="L430" s="45"/>
      <c r="M430" s="92"/>
    </row>
    <row r="431" spans="1:13" ht="16.5" customHeight="1">
      <c r="A431" s="91"/>
      <c r="B431" s="45" t="s">
        <v>62</v>
      </c>
      <c r="C431" s="45">
        <f>$R$43</f>
        <v>0</v>
      </c>
      <c r="D431" s="45">
        <f>$S$43</f>
        <v>0</v>
      </c>
      <c r="E431" s="45">
        <f>$T$43</f>
        <v>0</v>
      </c>
      <c r="F431" s="45">
        <f>$U$43</f>
        <v>0</v>
      </c>
      <c r="G431" s="45">
        <f>$V$43</f>
        <v>0</v>
      </c>
      <c r="H431" s="45">
        <f>$W$43</f>
        <v>0</v>
      </c>
      <c r="I431" s="45">
        <f>$X$43</f>
        <v>0</v>
      </c>
      <c r="J431" s="96">
        <f>$Y$43</f>
        <v>0</v>
      </c>
      <c r="K431" s="45"/>
      <c r="L431" s="45"/>
      <c r="M431" s="92"/>
    </row>
    <row r="432" spans="1:13" ht="16.5" customHeight="1">
      <c r="A432" s="91"/>
      <c r="B432" s="45" t="s">
        <v>63</v>
      </c>
      <c r="C432" s="45" t="e">
        <f>$R$44</f>
        <v>#DIV/0!</v>
      </c>
      <c r="D432" s="45" t="e">
        <f>$S$44</f>
        <v>#DIV/0!</v>
      </c>
      <c r="E432" s="45" t="e">
        <f>$T$44</f>
        <v>#DIV/0!</v>
      </c>
      <c r="F432" s="45" t="e">
        <f>$U$44</f>
        <v>#DIV/0!</v>
      </c>
      <c r="G432" s="45" t="e">
        <f>$V$44</f>
        <v>#DIV/0!</v>
      </c>
      <c r="H432" s="45" t="e">
        <f>$W$44</f>
        <v>#DIV/0!</v>
      </c>
      <c r="I432" s="94" t="e">
        <f>$X$44</f>
        <v>#DIV/0!</v>
      </c>
      <c r="J432" s="96" t="s">
        <v>97</v>
      </c>
      <c r="K432" s="129"/>
      <c r="L432" s="129"/>
      <c r="M432" s="130"/>
    </row>
    <row r="433" spans="1:13" ht="16.5" customHeight="1" thickBot="1">
      <c r="A433" s="93"/>
      <c r="B433" s="73" t="s">
        <v>64</v>
      </c>
      <c r="C433" s="73" t="e">
        <f>$R$45</f>
        <v>#DIV/0!</v>
      </c>
      <c r="D433" s="73" t="e">
        <f>$S$45</f>
        <v>#DIV/0!</v>
      </c>
      <c r="E433" s="73" t="e">
        <f>$T$45</f>
        <v>#DIV/0!</v>
      </c>
      <c r="F433" s="73" t="e">
        <f>$U$45</f>
        <v>#DIV/0!</v>
      </c>
      <c r="G433" s="73" t="e">
        <f>$V$45</f>
        <v>#DIV/0!</v>
      </c>
      <c r="H433" s="73" t="e">
        <f>$W$45</f>
        <v>#DIV/0!</v>
      </c>
      <c r="I433" s="95" t="e">
        <f>$X$45</f>
        <v>#DIV/0!</v>
      </c>
      <c r="J433" s="97" t="s">
        <v>98</v>
      </c>
      <c r="K433" s="131"/>
      <c r="L433" s="131"/>
      <c r="M433" s="132"/>
    </row>
    <row r="434" spans="1:13" ht="16.5" customHeight="1">
      <c r="A434" s="41"/>
      <c r="C434" s="41"/>
      <c r="D434" s="41"/>
      <c r="E434" s="41"/>
      <c r="F434" s="41"/>
      <c r="G434" s="41"/>
      <c r="H434" s="41"/>
      <c r="I434" s="41"/>
      <c r="K434" s="41"/>
      <c r="L434" s="41"/>
      <c r="M434" s="42"/>
    </row>
    <row r="435" spans="1:13" ht="16.5" customHeight="1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9"/>
    </row>
    <row r="436" spans="1:13" ht="16.5" customHeight="1">
      <c r="A436" s="133" t="str">
        <f>$A$1</f>
        <v>嘉義縣立嘉新國民中學○○下學期期末考</v>
      </c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</row>
    <row r="437" spans="1:13" ht="16.5" customHeight="1" thickBo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2"/>
    </row>
    <row r="438" spans="1:13" ht="16.5" customHeight="1">
      <c r="A438" s="43" t="s">
        <v>0</v>
      </c>
      <c r="B438" s="62" t="s">
        <v>1</v>
      </c>
      <c r="C438" s="62" t="s">
        <v>90</v>
      </c>
      <c r="D438" s="62" t="s">
        <v>91</v>
      </c>
      <c r="E438" s="62" t="s">
        <v>92</v>
      </c>
      <c r="F438" s="62" t="s">
        <v>93</v>
      </c>
      <c r="G438" s="62" t="s">
        <v>94</v>
      </c>
      <c r="H438" s="62" t="s">
        <v>95</v>
      </c>
      <c r="I438" s="62" t="s">
        <v>96</v>
      </c>
      <c r="J438" s="62" t="s">
        <v>72</v>
      </c>
      <c r="K438" s="62" t="s">
        <v>89</v>
      </c>
      <c r="L438" s="62" t="s">
        <v>74</v>
      </c>
      <c r="M438" s="64" t="s">
        <v>73</v>
      </c>
    </row>
    <row r="439" spans="1:13" ht="16.5" customHeight="1">
      <c r="A439" s="91" t="str">
        <f>O32</f>
        <v>30</v>
      </c>
      <c r="B439" s="45">
        <f>P32</f>
        <v>0</v>
      </c>
      <c r="C439" s="46">
        <f>R32</f>
        <v>0</v>
      </c>
      <c r="D439" s="46">
        <f t="shared" ref="D439:M439" si="41">S32</f>
        <v>0</v>
      </c>
      <c r="E439" s="46">
        <f t="shared" si="41"/>
        <v>0</v>
      </c>
      <c r="F439" s="46">
        <f t="shared" si="41"/>
        <v>0</v>
      </c>
      <c r="G439" s="46">
        <f t="shared" si="41"/>
        <v>0</v>
      </c>
      <c r="H439" s="46">
        <f t="shared" si="41"/>
        <v>0</v>
      </c>
      <c r="I439" s="46">
        <f t="shared" si="41"/>
        <v>0</v>
      </c>
      <c r="J439" s="125" t="e">
        <f t="shared" si="41"/>
        <v>#DIV/0!</v>
      </c>
      <c r="K439" s="47">
        <f t="shared" si="41"/>
        <v>0</v>
      </c>
      <c r="L439" s="90">
        <f t="shared" si="41"/>
        <v>1</v>
      </c>
      <c r="M439" s="58">
        <f t="shared" si="41"/>
        <v>0</v>
      </c>
    </row>
    <row r="440" spans="1:13" ht="16.5" customHeight="1">
      <c r="A440" s="91"/>
      <c r="B440" s="45"/>
      <c r="C440" s="45"/>
      <c r="D440" s="45"/>
      <c r="E440" s="45"/>
      <c r="F440" s="45"/>
      <c r="G440" s="45"/>
      <c r="H440" s="45"/>
      <c r="I440" s="45"/>
      <c r="J440" s="52"/>
      <c r="K440" s="45"/>
      <c r="L440" s="45"/>
      <c r="M440" s="92"/>
    </row>
    <row r="441" spans="1:13" ht="16.5" customHeight="1">
      <c r="A441" s="91"/>
      <c r="B441" s="45" t="s">
        <v>58</v>
      </c>
      <c r="C441" s="45">
        <f>$R$38</f>
        <v>0</v>
      </c>
      <c r="D441" s="45">
        <f>$S$38</f>
        <v>0</v>
      </c>
      <c r="E441" s="45">
        <f>$T$38</f>
        <v>0</v>
      </c>
      <c r="F441" s="45">
        <f>$U$38</f>
        <v>0</v>
      </c>
      <c r="G441" s="45">
        <f>$V$38</f>
        <v>0</v>
      </c>
      <c r="H441" s="45">
        <f>$W$38</f>
        <v>0</v>
      </c>
      <c r="I441" s="45">
        <f>$X$38</f>
        <v>0</v>
      </c>
      <c r="J441" s="52">
        <f>$Y$38</f>
        <v>0</v>
      </c>
      <c r="K441" s="45"/>
      <c r="L441" s="45"/>
      <c r="M441" s="92"/>
    </row>
    <row r="442" spans="1:13" ht="16.5" customHeight="1">
      <c r="A442" s="91"/>
      <c r="B442" s="45" t="s">
        <v>59</v>
      </c>
      <c r="C442" s="45">
        <f>$R$39</f>
        <v>0</v>
      </c>
      <c r="D442" s="45">
        <f>$S$39</f>
        <v>0</v>
      </c>
      <c r="E442" s="45">
        <f>$T$39</f>
        <v>0</v>
      </c>
      <c r="F442" s="45">
        <f>$U$39</f>
        <v>0</v>
      </c>
      <c r="G442" s="45">
        <f>$V$39</f>
        <v>0</v>
      </c>
      <c r="H442" s="45">
        <f>$W$39</f>
        <v>0</v>
      </c>
      <c r="I442" s="45">
        <f>$X$39</f>
        <v>0</v>
      </c>
      <c r="J442" s="52">
        <f>$Y$39</f>
        <v>0</v>
      </c>
      <c r="K442" s="45"/>
      <c r="L442" s="45"/>
      <c r="M442" s="92"/>
    </row>
    <row r="443" spans="1:13" ht="16.5" customHeight="1">
      <c r="A443" s="91"/>
      <c r="B443" s="45" t="s">
        <v>60</v>
      </c>
      <c r="C443" s="45">
        <f>$R$40</f>
        <v>0</v>
      </c>
      <c r="D443" s="45">
        <f>$S$40</f>
        <v>0</v>
      </c>
      <c r="E443" s="45">
        <f>$T$40</f>
        <v>0</v>
      </c>
      <c r="F443" s="45">
        <f>$U$40</f>
        <v>0</v>
      </c>
      <c r="G443" s="45">
        <f>$V$40</f>
        <v>0</v>
      </c>
      <c r="H443" s="45">
        <f>$W$40</f>
        <v>0</v>
      </c>
      <c r="I443" s="45">
        <f>$X$40</f>
        <v>0</v>
      </c>
      <c r="J443" s="52">
        <f>$Y$40</f>
        <v>0</v>
      </c>
      <c r="K443" s="45"/>
      <c r="L443" s="45"/>
      <c r="M443" s="92"/>
    </row>
    <row r="444" spans="1:13" ht="16.5" customHeight="1">
      <c r="A444" s="91"/>
      <c r="B444" s="45" t="s">
        <v>61</v>
      </c>
      <c r="C444" s="45">
        <f>$R$41</f>
        <v>0</v>
      </c>
      <c r="D444" s="45">
        <f>$S$41</f>
        <v>0</v>
      </c>
      <c r="E444" s="45">
        <f>$T$41</f>
        <v>0</v>
      </c>
      <c r="F444" s="45">
        <f>$U$41</f>
        <v>0</v>
      </c>
      <c r="G444" s="45">
        <f>$V$41</f>
        <v>0</v>
      </c>
      <c r="H444" s="45">
        <f>$W$41</f>
        <v>0</v>
      </c>
      <c r="I444" s="45">
        <f>$X$41</f>
        <v>0</v>
      </c>
      <c r="J444" s="52">
        <f>$Y$41</f>
        <v>0</v>
      </c>
      <c r="K444" s="45"/>
      <c r="L444" s="45"/>
      <c r="M444" s="92"/>
    </row>
    <row r="445" spans="1:13" ht="16.5" customHeight="1">
      <c r="A445" s="91"/>
      <c r="B445" s="45" t="s">
        <v>103</v>
      </c>
      <c r="C445" s="45">
        <f>$R$42</f>
        <v>0</v>
      </c>
      <c r="D445" s="45">
        <f>$S$42</f>
        <v>0</v>
      </c>
      <c r="E445" s="45">
        <f>$T$42</f>
        <v>0</v>
      </c>
      <c r="F445" s="45">
        <f>$U$42</f>
        <v>0</v>
      </c>
      <c r="G445" s="45">
        <f>$V$42</f>
        <v>0</v>
      </c>
      <c r="H445" s="45">
        <f>$W$42</f>
        <v>0</v>
      </c>
      <c r="I445" s="45">
        <f>$X$42</f>
        <v>0</v>
      </c>
      <c r="J445" s="52">
        <f>$Y$42</f>
        <v>0</v>
      </c>
      <c r="K445" s="45"/>
      <c r="L445" s="45"/>
      <c r="M445" s="92"/>
    </row>
    <row r="446" spans="1:13" ht="16.5" customHeight="1">
      <c r="A446" s="91"/>
      <c r="B446" s="45" t="s">
        <v>62</v>
      </c>
      <c r="C446" s="45">
        <f>$R$43</f>
        <v>0</v>
      </c>
      <c r="D446" s="45">
        <f>$S$43</f>
        <v>0</v>
      </c>
      <c r="E446" s="45">
        <f>$T$43</f>
        <v>0</v>
      </c>
      <c r="F446" s="45">
        <f>$U$43</f>
        <v>0</v>
      </c>
      <c r="G446" s="45">
        <f>$V$43</f>
        <v>0</v>
      </c>
      <c r="H446" s="45">
        <f>$W$43</f>
        <v>0</v>
      </c>
      <c r="I446" s="45">
        <f>$X$43</f>
        <v>0</v>
      </c>
      <c r="J446" s="96">
        <f>$Y$43</f>
        <v>0</v>
      </c>
      <c r="K446" s="45"/>
      <c r="L446" s="45"/>
      <c r="M446" s="92"/>
    </row>
    <row r="447" spans="1:13" ht="16.5" customHeight="1">
      <c r="A447" s="91"/>
      <c r="B447" s="45" t="s">
        <v>63</v>
      </c>
      <c r="C447" s="45" t="e">
        <f>$R$44</f>
        <v>#DIV/0!</v>
      </c>
      <c r="D447" s="45" t="e">
        <f>$S$44</f>
        <v>#DIV/0!</v>
      </c>
      <c r="E447" s="45" t="e">
        <f>$T$44</f>
        <v>#DIV/0!</v>
      </c>
      <c r="F447" s="45" t="e">
        <f>$U$44</f>
        <v>#DIV/0!</v>
      </c>
      <c r="G447" s="45" t="e">
        <f>$V$44</f>
        <v>#DIV/0!</v>
      </c>
      <c r="H447" s="45" t="e">
        <f>$W$44</f>
        <v>#DIV/0!</v>
      </c>
      <c r="I447" s="94" t="e">
        <f>$X$44</f>
        <v>#DIV/0!</v>
      </c>
      <c r="J447" s="96" t="s">
        <v>97</v>
      </c>
      <c r="K447" s="129"/>
      <c r="L447" s="129"/>
      <c r="M447" s="130"/>
    </row>
    <row r="448" spans="1:13" ht="16.5" customHeight="1" thickBot="1">
      <c r="A448" s="93"/>
      <c r="B448" s="73" t="s">
        <v>64</v>
      </c>
      <c r="C448" s="73" t="e">
        <f>$R$45</f>
        <v>#DIV/0!</v>
      </c>
      <c r="D448" s="73" t="e">
        <f>$S$45</f>
        <v>#DIV/0!</v>
      </c>
      <c r="E448" s="73" t="e">
        <f>$T$45</f>
        <v>#DIV/0!</v>
      </c>
      <c r="F448" s="73" t="e">
        <f>$U$45</f>
        <v>#DIV/0!</v>
      </c>
      <c r="G448" s="73" t="e">
        <f>$V$45</f>
        <v>#DIV/0!</v>
      </c>
      <c r="H448" s="73" t="e">
        <f>$W$45</f>
        <v>#DIV/0!</v>
      </c>
      <c r="I448" s="95" t="e">
        <f>$X$45</f>
        <v>#DIV/0!</v>
      </c>
      <c r="J448" s="97" t="s">
        <v>98</v>
      </c>
      <c r="K448" s="131"/>
      <c r="L448" s="131"/>
      <c r="M448" s="132"/>
    </row>
    <row r="449" spans="1:13" ht="16.5" customHeight="1">
      <c r="A449" s="41"/>
      <c r="C449" s="41"/>
      <c r="D449" s="41"/>
      <c r="E449" s="41"/>
      <c r="F449" s="41"/>
      <c r="G449" s="41"/>
      <c r="H449" s="41"/>
      <c r="I449" s="41"/>
      <c r="K449" s="41"/>
      <c r="L449" s="41"/>
      <c r="M449" s="42"/>
    </row>
    <row r="450" spans="1:13" ht="16.5" customHeight="1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9"/>
    </row>
    <row r="451" spans="1:13" ht="16.5" customHeight="1">
      <c r="A451" s="133" t="str">
        <f>$A$1</f>
        <v>嘉義縣立嘉新國民中學○○下學期期末考</v>
      </c>
      <c r="B451" s="133"/>
      <c r="C451" s="133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</row>
    <row r="452" spans="1:13" ht="16.5" customHeight="1" thickBo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2"/>
    </row>
    <row r="453" spans="1:13" ht="16.5" customHeight="1">
      <c r="A453" s="43" t="s">
        <v>0</v>
      </c>
      <c r="B453" s="62" t="s">
        <v>1</v>
      </c>
      <c r="C453" s="62" t="s">
        <v>90</v>
      </c>
      <c r="D453" s="62" t="s">
        <v>91</v>
      </c>
      <c r="E453" s="62" t="s">
        <v>92</v>
      </c>
      <c r="F453" s="62" t="s">
        <v>93</v>
      </c>
      <c r="G453" s="62" t="s">
        <v>94</v>
      </c>
      <c r="H453" s="62" t="s">
        <v>95</v>
      </c>
      <c r="I453" s="62" t="s">
        <v>96</v>
      </c>
      <c r="J453" s="62" t="s">
        <v>72</v>
      </c>
      <c r="K453" s="62" t="s">
        <v>89</v>
      </c>
      <c r="L453" s="62" t="s">
        <v>74</v>
      </c>
      <c r="M453" s="64" t="s">
        <v>73</v>
      </c>
    </row>
    <row r="454" spans="1:13" ht="16.5" customHeight="1">
      <c r="A454" s="91" t="str">
        <f>O33</f>
        <v>31</v>
      </c>
      <c r="B454" s="45">
        <f>P33</f>
        <v>0</v>
      </c>
      <c r="C454" s="46">
        <f>R33</f>
        <v>0</v>
      </c>
      <c r="D454" s="46">
        <f t="shared" ref="D454:M454" si="42">S33</f>
        <v>0</v>
      </c>
      <c r="E454" s="46">
        <f t="shared" si="42"/>
        <v>0</v>
      </c>
      <c r="F454" s="46">
        <f t="shared" si="42"/>
        <v>0</v>
      </c>
      <c r="G454" s="46">
        <f t="shared" si="42"/>
        <v>0</v>
      </c>
      <c r="H454" s="46">
        <f t="shared" si="42"/>
        <v>0</v>
      </c>
      <c r="I454" s="46">
        <f t="shared" si="42"/>
        <v>0</v>
      </c>
      <c r="J454" s="125" t="e">
        <f t="shared" si="42"/>
        <v>#DIV/0!</v>
      </c>
      <c r="K454" s="47">
        <f t="shared" si="42"/>
        <v>0</v>
      </c>
      <c r="L454" s="90">
        <f t="shared" si="42"/>
        <v>1</v>
      </c>
      <c r="M454" s="58">
        <f t="shared" si="42"/>
        <v>0</v>
      </c>
    </row>
    <row r="455" spans="1:13" ht="16.5" customHeight="1">
      <c r="A455" s="91"/>
      <c r="B455" s="45"/>
      <c r="C455" s="45"/>
      <c r="D455" s="45"/>
      <c r="E455" s="45"/>
      <c r="F455" s="45"/>
      <c r="G455" s="45"/>
      <c r="H455" s="45"/>
      <c r="I455" s="45"/>
      <c r="J455" s="52"/>
      <c r="K455" s="45"/>
      <c r="L455" s="45"/>
      <c r="M455" s="92"/>
    </row>
    <row r="456" spans="1:13" ht="16.5" customHeight="1">
      <c r="A456" s="91"/>
      <c r="B456" s="45" t="s">
        <v>58</v>
      </c>
      <c r="C456" s="45">
        <f>$R$38</f>
        <v>0</v>
      </c>
      <c r="D456" s="45">
        <f>$S$38</f>
        <v>0</v>
      </c>
      <c r="E456" s="45">
        <f>$T$38</f>
        <v>0</v>
      </c>
      <c r="F456" s="45">
        <f>$U$38</f>
        <v>0</v>
      </c>
      <c r="G456" s="45">
        <f>$V$38</f>
        <v>0</v>
      </c>
      <c r="H456" s="45">
        <f>$W$38</f>
        <v>0</v>
      </c>
      <c r="I456" s="45">
        <f>$X$38</f>
        <v>0</v>
      </c>
      <c r="J456" s="52">
        <f>$Y$38</f>
        <v>0</v>
      </c>
      <c r="K456" s="45"/>
      <c r="L456" s="45"/>
      <c r="M456" s="92"/>
    </row>
    <row r="457" spans="1:13" ht="16.5" customHeight="1">
      <c r="A457" s="91"/>
      <c r="B457" s="45" t="s">
        <v>59</v>
      </c>
      <c r="C457" s="45">
        <f>$R$39</f>
        <v>0</v>
      </c>
      <c r="D457" s="45">
        <f>$S$39</f>
        <v>0</v>
      </c>
      <c r="E457" s="45">
        <f>$T$39</f>
        <v>0</v>
      </c>
      <c r="F457" s="45">
        <f>$U$39</f>
        <v>0</v>
      </c>
      <c r="G457" s="45">
        <f>$V$39</f>
        <v>0</v>
      </c>
      <c r="H457" s="45">
        <f>$W$39</f>
        <v>0</v>
      </c>
      <c r="I457" s="45">
        <f>$X$39</f>
        <v>0</v>
      </c>
      <c r="J457" s="52">
        <f>$Y$39</f>
        <v>0</v>
      </c>
      <c r="K457" s="45"/>
      <c r="L457" s="45"/>
      <c r="M457" s="92"/>
    </row>
    <row r="458" spans="1:13" ht="16.5" customHeight="1">
      <c r="A458" s="91"/>
      <c r="B458" s="45" t="s">
        <v>60</v>
      </c>
      <c r="C458" s="45">
        <f>$R$40</f>
        <v>0</v>
      </c>
      <c r="D458" s="45">
        <f>$S$40</f>
        <v>0</v>
      </c>
      <c r="E458" s="45">
        <f>$T$40</f>
        <v>0</v>
      </c>
      <c r="F458" s="45">
        <f>$U$40</f>
        <v>0</v>
      </c>
      <c r="G458" s="45">
        <f>$V$40</f>
        <v>0</v>
      </c>
      <c r="H458" s="45">
        <f>$W$40</f>
        <v>0</v>
      </c>
      <c r="I458" s="45">
        <f>$X$40</f>
        <v>0</v>
      </c>
      <c r="J458" s="52">
        <f>$Y$40</f>
        <v>0</v>
      </c>
      <c r="K458" s="45"/>
      <c r="L458" s="45"/>
      <c r="M458" s="92"/>
    </row>
    <row r="459" spans="1:13" ht="16.5" customHeight="1">
      <c r="A459" s="91"/>
      <c r="B459" s="45" t="s">
        <v>61</v>
      </c>
      <c r="C459" s="45">
        <f>$R$41</f>
        <v>0</v>
      </c>
      <c r="D459" s="45">
        <f>$S$41</f>
        <v>0</v>
      </c>
      <c r="E459" s="45">
        <f>$T$41</f>
        <v>0</v>
      </c>
      <c r="F459" s="45">
        <f>$U$41</f>
        <v>0</v>
      </c>
      <c r="G459" s="45">
        <f>$V$41</f>
        <v>0</v>
      </c>
      <c r="H459" s="45">
        <f>$W$41</f>
        <v>0</v>
      </c>
      <c r="I459" s="45">
        <f>$X$41</f>
        <v>0</v>
      </c>
      <c r="J459" s="52">
        <f>$Y$41</f>
        <v>0</v>
      </c>
      <c r="K459" s="45"/>
      <c r="L459" s="45"/>
      <c r="M459" s="92"/>
    </row>
    <row r="460" spans="1:13" ht="16.5" customHeight="1">
      <c r="A460" s="91"/>
      <c r="B460" s="45" t="s">
        <v>103</v>
      </c>
      <c r="C460" s="45">
        <f>$R$42</f>
        <v>0</v>
      </c>
      <c r="D460" s="45">
        <f>$S$42</f>
        <v>0</v>
      </c>
      <c r="E460" s="45">
        <f>$T$42</f>
        <v>0</v>
      </c>
      <c r="F460" s="45">
        <f>$U$42</f>
        <v>0</v>
      </c>
      <c r="G460" s="45">
        <f>$V$42</f>
        <v>0</v>
      </c>
      <c r="H460" s="45">
        <f>$W$42</f>
        <v>0</v>
      </c>
      <c r="I460" s="45">
        <f>$X$42</f>
        <v>0</v>
      </c>
      <c r="J460" s="52">
        <f>$Y$42</f>
        <v>0</v>
      </c>
      <c r="K460" s="45"/>
      <c r="L460" s="45"/>
      <c r="M460" s="92"/>
    </row>
    <row r="461" spans="1:13" ht="16.5" customHeight="1">
      <c r="A461" s="91"/>
      <c r="B461" s="45" t="s">
        <v>62</v>
      </c>
      <c r="C461" s="45">
        <f>$R$43</f>
        <v>0</v>
      </c>
      <c r="D461" s="45">
        <f>$S$43</f>
        <v>0</v>
      </c>
      <c r="E461" s="45">
        <f>$T$43</f>
        <v>0</v>
      </c>
      <c r="F461" s="45">
        <f>$U$43</f>
        <v>0</v>
      </c>
      <c r="G461" s="45">
        <f>$V$43</f>
        <v>0</v>
      </c>
      <c r="H461" s="45">
        <f>$W$43</f>
        <v>0</v>
      </c>
      <c r="I461" s="45">
        <f>$X$43</f>
        <v>0</v>
      </c>
      <c r="J461" s="96">
        <f>$Y$43</f>
        <v>0</v>
      </c>
      <c r="K461" s="45"/>
      <c r="L461" s="45"/>
      <c r="M461" s="92"/>
    </row>
    <row r="462" spans="1:13" ht="16.5" customHeight="1">
      <c r="A462" s="91"/>
      <c r="B462" s="45" t="s">
        <v>63</v>
      </c>
      <c r="C462" s="45" t="e">
        <f>$R$44</f>
        <v>#DIV/0!</v>
      </c>
      <c r="D462" s="45" t="e">
        <f>$S$44</f>
        <v>#DIV/0!</v>
      </c>
      <c r="E462" s="45" t="e">
        <f>$T$44</f>
        <v>#DIV/0!</v>
      </c>
      <c r="F462" s="45" t="e">
        <f>$U$44</f>
        <v>#DIV/0!</v>
      </c>
      <c r="G462" s="45" t="e">
        <f>$V$44</f>
        <v>#DIV/0!</v>
      </c>
      <c r="H462" s="45" t="e">
        <f>$W$44</f>
        <v>#DIV/0!</v>
      </c>
      <c r="I462" s="94" t="e">
        <f>$X$44</f>
        <v>#DIV/0!</v>
      </c>
      <c r="J462" s="96" t="s">
        <v>97</v>
      </c>
      <c r="K462" s="129"/>
      <c r="L462" s="129"/>
      <c r="M462" s="130"/>
    </row>
    <row r="463" spans="1:13" ht="16.5" customHeight="1" thickBot="1">
      <c r="A463" s="93"/>
      <c r="B463" s="73" t="s">
        <v>64</v>
      </c>
      <c r="C463" s="73" t="e">
        <f>$R$45</f>
        <v>#DIV/0!</v>
      </c>
      <c r="D463" s="73" t="e">
        <f>$S$45</f>
        <v>#DIV/0!</v>
      </c>
      <c r="E463" s="73" t="e">
        <f>$T$45</f>
        <v>#DIV/0!</v>
      </c>
      <c r="F463" s="73" t="e">
        <f>$U$45</f>
        <v>#DIV/0!</v>
      </c>
      <c r="G463" s="73" t="e">
        <f>$V$45</f>
        <v>#DIV/0!</v>
      </c>
      <c r="H463" s="73" t="e">
        <f>$W$45</f>
        <v>#DIV/0!</v>
      </c>
      <c r="I463" s="95" t="e">
        <f>$X$45</f>
        <v>#DIV/0!</v>
      </c>
      <c r="J463" s="97" t="s">
        <v>98</v>
      </c>
      <c r="K463" s="131"/>
      <c r="L463" s="131"/>
      <c r="M463" s="132"/>
    </row>
    <row r="464" spans="1:13" ht="16.5" customHeight="1">
      <c r="A464" s="41"/>
      <c r="C464" s="41"/>
      <c r="D464" s="41"/>
      <c r="E464" s="41"/>
      <c r="F464" s="41"/>
      <c r="G464" s="41"/>
      <c r="H464" s="41"/>
      <c r="I464" s="41"/>
      <c r="K464" s="41"/>
      <c r="L464" s="41"/>
      <c r="M464" s="42"/>
    </row>
    <row r="465" spans="1:13" ht="16.5" customHeight="1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9"/>
    </row>
    <row r="466" spans="1:13" ht="16.5" customHeight="1">
      <c r="A466" s="133" t="str">
        <f>$A$1</f>
        <v>嘉義縣立嘉新國民中學○○下學期期末考</v>
      </c>
      <c r="B466" s="133"/>
      <c r="C466" s="133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</row>
    <row r="467" spans="1:13" ht="16.5" customHeight="1" thickBo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2"/>
    </row>
    <row r="468" spans="1:13" ht="16.5" customHeight="1">
      <c r="A468" s="43" t="s">
        <v>0</v>
      </c>
      <c r="B468" s="62" t="s">
        <v>1</v>
      </c>
      <c r="C468" s="62" t="s">
        <v>90</v>
      </c>
      <c r="D468" s="62" t="s">
        <v>91</v>
      </c>
      <c r="E468" s="62" t="s">
        <v>92</v>
      </c>
      <c r="F468" s="62" t="s">
        <v>93</v>
      </c>
      <c r="G468" s="62" t="s">
        <v>94</v>
      </c>
      <c r="H468" s="62" t="s">
        <v>95</v>
      </c>
      <c r="I468" s="62" t="s">
        <v>96</v>
      </c>
      <c r="J468" s="62" t="s">
        <v>72</v>
      </c>
      <c r="K468" s="62" t="s">
        <v>89</v>
      </c>
      <c r="L468" s="62" t="s">
        <v>74</v>
      </c>
      <c r="M468" s="64" t="s">
        <v>73</v>
      </c>
    </row>
    <row r="469" spans="1:13" ht="16.5" customHeight="1">
      <c r="A469" s="91" t="str">
        <f>O34</f>
        <v>32</v>
      </c>
      <c r="B469" s="45">
        <f>P34</f>
        <v>0</v>
      </c>
      <c r="C469" s="46">
        <f>R34</f>
        <v>0</v>
      </c>
      <c r="D469" s="46">
        <f t="shared" ref="D469:M469" si="43">S34</f>
        <v>0</v>
      </c>
      <c r="E469" s="46">
        <f t="shared" si="43"/>
        <v>0</v>
      </c>
      <c r="F469" s="46">
        <f t="shared" si="43"/>
        <v>0</v>
      </c>
      <c r="G469" s="46">
        <f t="shared" si="43"/>
        <v>0</v>
      </c>
      <c r="H469" s="46">
        <f t="shared" si="43"/>
        <v>0</v>
      </c>
      <c r="I469" s="46">
        <f t="shared" si="43"/>
        <v>0</v>
      </c>
      <c r="J469" s="125" t="e">
        <f t="shared" si="43"/>
        <v>#DIV/0!</v>
      </c>
      <c r="K469" s="47">
        <f t="shared" si="43"/>
        <v>0</v>
      </c>
      <c r="L469" s="90">
        <f t="shared" si="43"/>
        <v>1</v>
      </c>
      <c r="M469" s="58">
        <f t="shared" si="43"/>
        <v>0</v>
      </c>
    </row>
    <row r="470" spans="1:13" ht="16.5" customHeight="1">
      <c r="A470" s="91"/>
      <c r="B470" s="45"/>
      <c r="C470" s="45"/>
      <c r="D470" s="45"/>
      <c r="E470" s="45"/>
      <c r="F470" s="45"/>
      <c r="G470" s="45"/>
      <c r="H470" s="45"/>
      <c r="I470" s="45"/>
      <c r="J470" s="52"/>
      <c r="K470" s="45"/>
      <c r="L470" s="45"/>
      <c r="M470" s="92"/>
    </row>
    <row r="471" spans="1:13" ht="16.5" customHeight="1">
      <c r="A471" s="91"/>
      <c r="B471" s="45" t="s">
        <v>58</v>
      </c>
      <c r="C471" s="45">
        <f>$R$38</f>
        <v>0</v>
      </c>
      <c r="D471" s="45">
        <f>$S$38</f>
        <v>0</v>
      </c>
      <c r="E471" s="45">
        <f>$T$38</f>
        <v>0</v>
      </c>
      <c r="F471" s="45">
        <f>$U$38</f>
        <v>0</v>
      </c>
      <c r="G471" s="45">
        <f>$V$38</f>
        <v>0</v>
      </c>
      <c r="H471" s="45">
        <f>$W$38</f>
        <v>0</v>
      </c>
      <c r="I471" s="45">
        <f>$X$38</f>
        <v>0</v>
      </c>
      <c r="J471" s="52">
        <f>$Y$38</f>
        <v>0</v>
      </c>
      <c r="K471" s="45"/>
      <c r="L471" s="45"/>
      <c r="M471" s="92"/>
    </row>
    <row r="472" spans="1:13" ht="16.5" customHeight="1">
      <c r="A472" s="91"/>
      <c r="B472" s="45" t="s">
        <v>59</v>
      </c>
      <c r="C472" s="45">
        <f>$R$39</f>
        <v>0</v>
      </c>
      <c r="D472" s="45">
        <f>$S$39</f>
        <v>0</v>
      </c>
      <c r="E472" s="45">
        <f>$T$39</f>
        <v>0</v>
      </c>
      <c r="F472" s="45">
        <f>$U$39</f>
        <v>0</v>
      </c>
      <c r="G472" s="45">
        <f>$V$39</f>
        <v>0</v>
      </c>
      <c r="H472" s="45">
        <f>$W$39</f>
        <v>0</v>
      </c>
      <c r="I472" s="45">
        <f>$X$39</f>
        <v>0</v>
      </c>
      <c r="J472" s="52">
        <f>$Y$39</f>
        <v>0</v>
      </c>
      <c r="K472" s="45"/>
      <c r="L472" s="45"/>
      <c r="M472" s="92"/>
    </row>
    <row r="473" spans="1:13" ht="16.5" customHeight="1">
      <c r="A473" s="91"/>
      <c r="B473" s="45" t="s">
        <v>60</v>
      </c>
      <c r="C473" s="45">
        <f>$R$40</f>
        <v>0</v>
      </c>
      <c r="D473" s="45">
        <f>$S$40</f>
        <v>0</v>
      </c>
      <c r="E473" s="45">
        <f>$T$40</f>
        <v>0</v>
      </c>
      <c r="F473" s="45">
        <f>$U$40</f>
        <v>0</v>
      </c>
      <c r="G473" s="45">
        <f>$V$40</f>
        <v>0</v>
      </c>
      <c r="H473" s="45">
        <f>$W$40</f>
        <v>0</v>
      </c>
      <c r="I473" s="45">
        <f>$X$40</f>
        <v>0</v>
      </c>
      <c r="J473" s="52">
        <f>$Y$40</f>
        <v>0</v>
      </c>
      <c r="K473" s="45"/>
      <c r="L473" s="45"/>
      <c r="M473" s="92"/>
    </row>
    <row r="474" spans="1:13" ht="16.5" customHeight="1">
      <c r="A474" s="91"/>
      <c r="B474" s="45" t="s">
        <v>61</v>
      </c>
      <c r="C474" s="45">
        <f>$R$41</f>
        <v>0</v>
      </c>
      <c r="D474" s="45">
        <f>$S$41</f>
        <v>0</v>
      </c>
      <c r="E474" s="45">
        <f>$T$41</f>
        <v>0</v>
      </c>
      <c r="F474" s="45">
        <f>$U$41</f>
        <v>0</v>
      </c>
      <c r="G474" s="45">
        <f>$V$41</f>
        <v>0</v>
      </c>
      <c r="H474" s="45">
        <f>$W$41</f>
        <v>0</v>
      </c>
      <c r="I474" s="45">
        <f>$X$41</f>
        <v>0</v>
      </c>
      <c r="J474" s="52">
        <f>$Y$41</f>
        <v>0</v>
      </c>
      <c r="K474" s="45"/>
      <c r="L474" s="45"/>
      <c r="M474" s="92"/>
    </row>
    <row r="475" spans="1:13" ht="16.5" customHeight="1">
      <c r="A475" s="91"/>
      <c r="B475" s="45" t="s">
        <v>103</v>
      </c>
      <c r="C475" s="45">
        <f>$R$42</f>
        <v>0</v>
      </c>
      <c r="D475" s="45">
        <f>$S$42</f>
        <v>0</v>
      </c>
      <c r="E475" s="45">
        <f>$T$42</f>
        <v>0</v>
      </c>
      <c r="F475" s="45">
        <f>$U$42</f>
        <v>0</v>
      </c>
      <c r="G475" s="45">
        <f>$V$42</f>
        <v>0</v>
      </c>
      <c r="H475" s="45">
        <f>$W$42</f>
        <v>0</v>
      </c>
      <c r="I475" s="45">
        <f>$X$42</f>
        <v>0</v>
      </c>
      <c r="J475" s="52">
        <f>$Y$42</f>
        <v>0</v>
      </c>
      <c r="K475" s="45"/>
      <c r="L475" s="45"/>
      <c r="M475" s="92"/>
    </row>
    <row r="476" spans="1:13" ht="16.5" customHeight="1">
      <c r="A476" s="91"/>
      <c r="B476" s="45" t="s">
        <v>62</v>
      </c>
      <c r="C476" s="45">
        <f>$R$43</f>
        <v>0</v>
      </c>
      <c r="D476" s="45">
        <f>$S$43</f>
        <v>0</v>
      </c>
      <c r="E476" s="45">
        <f>$T$43</f>
        <v>0</v>
      </c>
      <c r="F476" s="45">
        <f>$U$43</f>
        <v>0</v>
      </c>
      <c r="G476" s="45">
        <f>$V$43</f>
        <v>0</v>
      </c>
      <c r="H476" s="45">
        <f>$W$43</f>
        <v>0</v>
      </c>
      <c r="I476" s="45">
        <f>$X$43</f>
        <v>0</v>
      </c>
      <c r="J476" s="96">
        <f>$Y$43</f>
        <v>0</v>
      </c>
      <c r="K476" s="45"/>
      <c r="L476" s="45"/>
      <c r="M476" s="92"/>
    </row>
    <row r="477" spans="1:13" ht="16.5" customHeight="1">
      <c r="A477" s="91"/>
      <c r="B477" s="45" t="s">
        <v>63</v>
      </c>
      <c r="C477" s="45" t="e">
        <f>$R$44</f>
        <v>#DIV/0!</v>
      </c>
      <c r="D477" s="45" t="e">
        <f>$S$44</f>
        <v>#DIV/0!</v>
      </c>
      <c r="E477" s="45" t="e">
        <f>$T$44</f>
        <v>#DIV/0!</v>
      </c>
      <c r="F477" s="45" t="e">
        <f>$U$44</f>
        <v>#DIV/0!</v>
      </c>
      <c r="G477" s="45" t="e">
        <f>$V$44</f>
        <v>#DIV/0!</v>
      </c>
      <c r="H477" s="45" t="e">
        <f>$W$44</f>
        <v>#DIV/0!</v>
      </c>
      <c r="I477" s="94" t="e">
        <f>$X$44</f>
        <v>#DIV/0!</v>
      </c>
      <c r="J477" s="96" t="s">
        <v>97</v>
      </c>
      <c r="K477" s="129"/>
      <c r="L477" s="129"/>
      <c r="M477" s="130"/>
    </row>
    <row r="478" spans="1:13" ht="16.5" customHeight="1" thickBot="1">
      <c r="A478" s="93"/>
      <c r="B478" s="73" t="s">
        <v>64</v>
      </c>
      <c r="C478" s="73" t="e">
        <f>$R$45</f>
        <v>#DIV/0!</v>
      </c>
      <c r="D478" s="73" t="e">
        <f>$S$45</f>
        <v>#DIV/0!</v>
      </c>
      <c r="E478" s="73" t="e">
        <f>$T$45</f>
        <v>#DIV/0!</v>
      </c>
      <c r="F478" s="73" t="e">
        <f>$U$45</f>
        <v>#DIV/0!</v>
      </c>
      <c r="G478" s="73" t="e">
        <f>$V$45</f>
        <v>#DIV/0!</v>
      </c>
      <c r="H478" s="73" t="e">
        <f>$W$45</f>
        <v>#DIV/0!</v>
      </c>
      <c r="I478" s="95" t="e">
        <f>$X$45</f>
        <v>#DIV/0!</v>
      </c>
      <c r="J478" s="97" t="s">
        <v>98</v>
      </c>
      <c r="K478" s="131"/>
      <c r="L478" s="131"/>
      <c r="M478" s="132"/>
    </row>
    <row r="479" spans="1:13" ht="16.5" customHeight="1">
      <c r="A479" s="41"/>
      <c r="C479" s="41"/>
      <c r="D479" s="41"/>
      <c r="E479" s="41"/>
      <c r="F479" s="41"/>
      <c r="G479" s="41"/>
      <c r="H479" s="41"/>
      <c r="I479" s="41"/>
      <c r="K479" s="41"/>
      <c r="L479" s="41"/>
      <c r="M479" s="42"/>
    </row>
    <row r="480" spans="1:13" ht="16.5" customHeight="1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9"/>
    </row>
    <row r="481" spans="1:13" ht="16.5" customHeight="1">
      <c r="A481" s="133" t="str">
        <f>$A$1</f>
        <v>嘉義縣立嘉新國民中學○○下學期期末考</v>
      </c>
      <c r="B481" s="133"/>
      <c r="C481" s="133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</row>
    <row r="482" spans="1:13" ht="16.5" customHeight="1" thickBo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2"/>
    </row>
    <row r="483" spans="1:13" ht="16.5" customHeight="1">
      <c r="A483" s="43" t="s">
        <v>0</v>
      </c>
      <c r="B483" s="62" t="s">
        <v>1</v>
      </c>
      <c r="C483" s="62" t="s">
        <v>90</v>
      </c>
      <c r="D483" s="62" t="s">
        <v>91</v>
      </c>
      <c r="E483" s="62" t="s">
        <v>92</v>
      </c>
      <c r="F483" s="62" t="s">
        <v>93</v>
      </c>
      <c r="G483" s="62" t="s">
        <v>94</v>
      </c>
      <c r="H483" s="62" t="s">
        <v>95</v>
      </c>
      <c r="I483" s="62" t="s">
        <v>96</v>
      </c>
      <c r="J483" s="62" t="s">
        <v>72</v>
      </c>
      <c r="K483" s="62" t="s">
        <v>89</v>
      </c>
      <c r="L483" s="62" t="s">
        <v>74</v>
      </c>
      <c r="M483" s="64" t="s">
        <v>73</v>
      </c>
    </row>
    <row r="484" spans="1:13" ht="16.5" customHeight="1">
      <c r="A484" s="91" t="str">
        <f>O35</f>
        <v>33</v>
      </c>
      <c r="B484" s="45">
        <f>P35</f>
        <v>0</v>
      </c>
      <c r="C484" s="46">
        <f>R35</f>
        <v>0</v>
      </c>
      <c r="D484" s="46">
        <f t="shared" ref="D484:M484" si="44">S35</f>
        <v>0</v>
      </c>
      <c r="E484" s="46">
        <f t="shared" si="44"/>
        <v>0</v>
      </c>
      <c r="F484" s="46">
        <f t="shared" si="44"/>
        <v>0</v>
      </c>
      <c r="G484" s="46">
        <f t="shared" si="44"/>
        <v>0</v>
      </c>
      <c r="H484" s="46">
        <f t="shared" si="44"/>
        <v>0</v>
      </c>
      <c r="I484" s="46">
        <f t="shared" si="44"/>
        <v>0</v>
      </c>
      <c r="J484" s="125" t="e">
        <f t="shared" si="44"/>
        <v>#DIV/0!</v>
      </c>
      <c r="K484" s="47">
        <f t="shared" si="44"/>
        <v>0</v>
      </c>
      <c r="L484" s="90">
        <f t="shared" si="44"/>
        <v>1</v>
      </c>
      <c r="M484" s="58">
        <f t="shared" si="44"/>
        <v>0</v>
      </c>
    </row>
    <row r="485" spans="1:13" ht="16.5" customHeight="1">
      <c r="A485" s="91"/>
      <c r="B485" s="45"/>
      <c r="C485" s="45"/>
      <c r="D485" s="45"/>
      <c r="E485" s="45"/>
      <c r="F485" s="45"/>
      <c r="G485" s="45"/>
      <c r="H485" s="45"/>
      <c r="I485" s="45"/>
      <c r="J485" s="52"/>
      <c r="K485" s="45"/>
      <c r="L485" s="45"/>
      <c r="M485" s="92"/>
    </row>
    <row r="486" spans="1:13" ht="16.5" customHeight="1">
      <c r="A486" s="91"/>
      <c r="B486" s="45" t="s">
        <v>58</v>
      </c>
      <c r="C486" s="45">
        <f>$R$38</f>
        <v>0</v>
      </c>
      <c r="D486" s="45">
        <f>$S$38</f>
        <v>0</v>
      </c>
      <c r="E486" s="45">
        <f>$T$38</f>
        <v>0</v>
      </c>
      <c r="F486" s="45">
        <f>$U$38</f>
        <v>0</v>
      </c>
      <c r="G486" s="45">
        <f>$V$38</f>
        <v>0</v>
      </c>
      <c r="H486" s="45">
        <f>$W$38</f>
        <v>0</v>
      </c>
      <c r="I486" s="45">
        <f>$X$38</f>
        <v>0</v>
      </c>
      <c r="J486" s="52">
        <f>$Y$38</f>
        <v>0</v>
      </c>
      <c r="K486" s="45"/>
      <c r="L486" s="45"/>
      <c r="M486" s="92"/>
    </row>
    <row r="487" spans="1:13" ht="16.5" customHeight="1">
      <c r="A487" s="91"/>
      <c r="B487" s="45" t="s">
        <v>59</v>
      </c>
      <c r="C487" s="45">
        <f>$R$39</f>
        <v>0</v>
      </c>
      <c r="D487" s="45">
        <f>$S$39</f>
        <v>0</v>
      </c>
      <c r="E487" s="45">
        <f>$T$39</f>
        <v>0</v>
      </c>
      <c r="F487" s="45">
        <f>$U$39</f>
        <v>0</v>
      </c>
      <c r="G487" s="45">
        <f>$V$39</f>
        <v>0</v>
      </c>
      <c r="H487" s="45">
        <f>$W$39</f>
        <v>0</v>
      </c>
      <c r="I487" s="45">
        <f>$X$39</f>
        <v>0</v>
      </c>
      <c r="J487" s="52">
        <f>$Y$39</f>
        <v>0</v>
      </c>
      <c r="K487" s="45"/>
      <c r="L487" s="45"/>
      <c r="M487" s="92"/>
    </row>
    <row r="488" spans="1:13" ht="16.5" customHeight="1">
      <c r="A488" s="91"/>
      <c r="B488" s="45" t="s">
        <v>60</v>
      </c>
      <c r="C488" s="45">
        <f>$R$40</f>
        <v>0</v>
      </c>
      <c r="D488" s="45">
        <f>$S$40</f>
        <v>0</v>
      </c>
      <c r="E488" s="45">
        <f>$T$40</f>
        <v>0</v>
      </c>
      <c r="F488" s="45">
        <f>$U$40</f>
        <v>0</v>
      </c>
      <c r="G488" s="45">
        <f>$V$40</f>
        <v>0</v>
      </c>
      <c r="H488" s="45">
        <f>$W$40</f>
        <v>0</v>
      </c>
      <c r="I488" s="45">
        <f>$X$40</f>
        <v>0</v>
      </c>
      <c r="J488" s="52">
        <f>$Y$40</f>
        <v>0</v>
      </c>
      <c r="K488" s="45"/>
      <c r="L488" s="45"/>
      <c r="M488" s="92"/>
    </row>
    <row r="489" spans="1:13" ht="16.5" customHeight="1">
      <c r="A489" s="91"/>
      <c r="B489" s="45" t="s">
        <v>61</v>
      </c>
      <c r="C489" s="45">
        <f>$R$41</f>
        <v>0</v>
      </c>
      <c r="D489" s="45">
        <f>$S$41</f>
        <v>0</v>
      </c>
      <c r="E489" s="45">
        <f>$T$41</f>
        <v>0</v>
      </c>
      <c r="F489" s="45">
        <f>$U$41</f>
        <v>0</v>
      </c>
      <c r="G489" s="45">
        <f>$V$41</f>
        <v>0</v>
      </c>
      <c r="H489" s="45">
        <f>$W$41</f>
        <v>0</v>
      </c>
      <c r="I489" s="45">
        <f>$X$41</f>
        <v>0</v>
      </c>
      <c r="J489" s="52">
        <f>$Y$41</f>
        <v>0</v>
      </c>
      <c r="K489" s="45"/>
      <c r="L489" s="45"/>
      <c r="M489" s="92"/>
    </row>
    <row r="490" spans="1:13" ht="16.5" customHeight="1">
      <c r="A490" s="91"/>
      <c r="B490" s="45" t="s">
        <v>103</v>
      </c>
      <c r="C490" s="45">
        <f>$R$42</f>
        <v>0</v>
      </c>
      <c r="D490" s="45">
        <f>$S$42</f>
        <v>0</v>
      </c>
      <c r="E490" s="45">
        <f>$T$42</f>
        <v>0</v>
      </c>
      <c r="F490" s="45">
        <f>$U$42</f>
        <v>0</v>
      </c>
      <c r="G490" s="45">
        <f>$V$42</f>
        <v>0</v>
      </c>
      <c r="H490" s="45">
        <f>$W$42</f>
        <v>0</v>
      </c>
      <c r="I490" s="45">
        <f>$X$42</f>
        <v>0</v>
      </c>
      <c r="J490" s="52">
        <f>$Y$42</f>
        <v>0</v>
      </c>
      <c r="K490" s="45"/>
      <c r="L490" s="45"/>
      <c r="M490" s="92"/>
    </row>
    <row r="491" spans="1:13" ht="16.5" customHeight="1">
      <c r="A491" s="91"/>
      <c r="B491" s="45" t="s">
        <v>62</v>
      </c>
      <c r="C491" s="45">
        <f>$R$43</f>
        <v>0</v>
      </c>
      <c r="D491" s="45">
        <f>$S$43</f>
        <v>0</v>
      </c>
      <c r="E491" s="45">
        <f>$T$43</f>
        <v>0</v>
      </c>
      <c r="F491" s="45">
        <f>$U$43</f>
        <v>0</v>
      </c>
      <c r="G491" s="45">
        <f>$V$43</f>
        <v>0</v>
      </c>
      <c r="H491" s="45">
        <f>$W$43</f>
        <v>0</v>
      </c>
      <c r="I491" s="45">
        <f>$X$43</f>
        <v>0</v>
      </c>
      <c r="J491" s="96">
        <f>$Y$43</f>
        <v>0</v>
      </c>
      <c r="K491" s="45"/>
      <c r="L491" s="45"/>
      <c r="M491" s="92"/>
    </row>
    <row r="492" spans="1:13" ht="16.5" customHeight="1">
      <c r="A492" s="91"/>
      <c r="B492" s="45" t="s">
        <v>63</v>
      </c>
      <c r="C492" s="45" t="e">
        <f>$R$44</f>
        <v>#DIV/0!</v>
      </c>
      <c r="D492" s="45" t="e">
        <f>$S$44</f>
        <v>#DIV/0!</v>
      </c>
      <c r="E492" s="45" t="e">
        <f>$T$44</f>
        <v>#DIV/0!</v>
      </c>
      <c r="F492" s="45" t="e">
        <f>$U$44</f>
        <v>#DIV/0!</v>
      </c>
      <c r="G492" s="45" t="e">
        <f>$V$44</f>
        <v>#DIV/0!</v>
      </c>
      <c r="H492" s="45" t="e">
        <f>$W$44</f>
        <v>#DIV/0!</v>
      </c>
      <c r="I492" s="94" t="e">
        <f>$X$44</f>
        <v>#DIV/0!</v>
      </c>
      <c r="J492" s="96" t="s">
        <v>97</v>
      </c>
      <c r="K492" s="129"/>
      <c r="L492" s="129"/>
      <c r="M492" s="130"/>
    </row>
    <row r="493" spans="1:13" ht="16.5" customHeight="1" thickBot="1">
      <c r="A493" s="93"/>
      <c r="B493" s="73" t="s">
        <v>64</v>
      </c>
      <c r="C493" s="73" t="e">
        <f>$R$45</f>
        <v>#DIV/0!</v>
      </c>
      <c r="D493" s="73" t="e">
        <f>$S$45</f>
        <v>#DIV/0!</v>
      </c>
      <c r="E493" s="73" t="e">
        <f>$T$45</f>
        <v>#DIV/0!</v>
      </c>
      <c r="F493" s="73" t="e">
        <f>$U$45</f>
        <v>#DIV/0!</v>
      </c>
      <c r="G493" s="73" t="e">
        <f>$V$45</f>
        <v>#DIV/0!</v>
      </c>
      <c r="H493" s="73" t="e">
        <f>$W$45</f>
        <v>#DIV/0!</v>
      </c>
      <c r="I493" s="95" t="e">
        <f>$X$45</f>
        <v>#DIV/0!</v>
      </c>
      <c r="J493" s="97" t="s">
        <v>98</v>
      </c>
      <c r="K493" s="131"/>
      <c r="L493" s="131"/>
      <c r="M493" s="132"/>
    </row>
    <row r="494" spans="1:13" ht="16.5" customHeight="1">
      <c r="A494" s="41"/>
      <c r="C494" s="41"/>
      <c r="D494" s="41"/>
      <c r="E494" s="41"/>
      <c r="F494" s="41"/>
      <c r="G494" s="41"/>
      <c r="H494" s="41"/>
      <c r="I494" s="41"/>
      <c r="K494" s="41"/>
      <c r="L494" s="41"/>
      <c r="M494" s="42"/>
    </row>
    <row r="495" spans="1:13" ht="16.5" customHeight="1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9"/>
    </row>
    <row r="496" spans="1:13" ht="16.5" customHeight="1">
      <c r="A496" s="133" t="str">
        <f>$A$1</f>
        <v>嘉義縣立嘉新國民中學○○下學期期末考</v>
      </c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</row>
    <row r="497" spans="1:13" ht="16.5" customHeight="1" thickBo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2"/>
    </row>
    <row r="498" spans="1:13" ht="16.5" customHeight="1">
      <c r="A498" s="43" t="s">
        <v>0</v>
      </c>
      <c r="B498" s="62" t="s">
        <v>1</v>
      </c>
      <c r="C498" s="62" t="s">
        <v>90</v>
      </c>
      <c r="D498" s="62" t="s">
        <v>91</v>
      </c>
      <c r="E498" s="62" t="s">
        <v>92</v>
      </c>
      <c r="F498" s="62" t="s">
        <v>93</v>
      </c>
      <c r="G498" s="62" t="s">
        <v>94</v>
      </c>
      <c r="H498" s="62" t="s">
        <v>95</v>
      </c>
      <c r="I498" s="62" t="s">
        <v>96</v>
      </c>
      <c r="J498" s="62" t="s">
        <v>72</v>
      </c>
      <c r="K498" s="62" t="s">
        <v>89</v>
      </c>
      <c r="L498" s="62" t="s">
        <v>74</v>
      </c>
      <c r="M498" s="64" t="s">
        <v>73</v>
      </c>
    </row>
    <row r="499" spans="1:13" ht="16.5" customHeight="1">
      <c r="A499" s="91" t="str">
        <f>O36</f>
        <v>34</v>
      </c>
      <c r="B499" s="45">
        <f>P36</f>
        <v>0</v>
      </c>
      <c r="C499" s="46">
        <f>R36</f>
        <v>0</v>
      </c>
      <c r="D499" s="46">
        <f t="shared" ref="D499:M499" si="45">S36</f>
        <v>0</v>
      </c>
      <c r="E499" s="46">
        <f t="shared" si="45"/>
        <v>0</v>
      </c>
      <c r="F499" s="46">
        <f t="shared" si="45"/>
        <v>0</v>
      </c>
      <c r="G499" s="46">
        <f t="shared" si="45"/>
        <v>0</v>
      </c>
      <c r="H499" s="46">
        <f t="shared" si="45"/>
        <v>0</v>
      </c>
      <c r="I499" s="46">
        <f t="shared" si="45"/>
        <v>0</v>
      </c>
      <c r="J499" s="125" t="e">
        <f t="shared" si="45"/>
        <v>#DIV/0!</v>
      </c>
      <c r="K499" s="47">
        <f t="shared" si="45"/>
        <v>0</v>
      </c>
      <c r="L499" s="90">
        <f t="shared" si="45"/>
        <v>1</v>
      </c>
      <c r="M499" s="58">
        <f t="shared" si="45"/>
        <v>0</v>
      </c>
    </row>
    <row r="500" spans="1:13" ht="16.5" customHeight="1">
      <c r="A500" s="91"/>
      <c r="B500" s="45"/>
      <c r="C500" s="45"/>
      <c r="D500" s="45"/>
      <c r="E500" s="45"/>
      <c r="F500" s="45"/>
      <c r="G500" s="45"/>
      <c r="H500" s="45"/>
      <c r="I500" s="45"/>
      <c r="J500" s="52"/>
      <c r="K500" s="45"/>
      <c r="L500" s="45"/>
      <c r="M500" s="92"/>
    </row>
    <row r="501" spans="1:13" ht="16.5" customHeight="1">
      <c r="A501" s="91"/>
      <c r="B501" s="45" t="s">
        <v>58</v>
      </c>
      <c r="C501" s="45">
        <f>$R$38</f>
        <v>0</v>
      </c>
      <c r="D501" s="45">
        <f>$S$38</f>
        <v>0</v>
      </c>
      <c r="E501" s="45">
        <f>$T$38</f>
        <v>0</v>
      </c>
      <c r="F501" s="45">
        <f>$U$38</f>
        <v>0</v>
      </c>
      <c r="G501" s="45">
        <f>$V$38</f>
        <v>0</v>
      </c>
      <c r="H501" s="45">
        <f>$W$38</f>
        <v>0</v>
      </c>
      <c r="I501" s="45">
        <f>$X$38</f>
        <v>0</v>
      </c>
      <c r="J501" s="52">
        <f>$Y$38</f>
        <v>0</v>
      </c>
      <c r="K501" s="45"/>
      <c r="L501" s="45"/>
      <c r="M501" s="92"/>
    </row>
    <row r="502" spans="1:13" ht="16.5" customHeight="1">
      <c r="A502" s="91"/>
      <c r="B502" s="45" t="s">
        <v>59</v>
      </c>
      <c r="C502" s="45">
        <f>$R$39</f>
        <v>0</v>
      </c>
      <c r="D502" s="45">
        <f>$S$39</f>
        <v>0</v>
      </c>
      <c r="E502" s="45">
        <f>$T$39</f>
        <v>0</v>
      </c>
      <c r="F502" s="45">
        <f>$U$39</f>
        <v>0</v>
      </c>
      <c r="G502" s="45">
        <f>$V$39</f>
        <v>0</v>
      </c>
      <c r="H502" s="45">
        <f>$W$39</f>
        <v>0</v>
      </c>
      <c r="I502" s="45">
        <f>$X$39</f>
        <v>0</v>
      </c>
      <c r="J502" s="52">
        <f>$Y$39</f>
        <v>0</v>
      </c>
      <c r="K502" s="45"/>
      <c r="L502" s="45"/>
      <c r="M502" s="92"/>
    </row>
    <row r="503" spans="1:13" ht="16.5" customHeight="1">
      <c r="A503" s="91"/>
      <c r="B503" s="45" t="s">
        <v>60</v>
      </c>
      <c r="C503" s="45">
        <f>$R$40</f>
        <v>0</v>
      </c>
      <c r="D503" s="45">
        <f>$S$40</f>
        <v>0</v>
      </c>
      <c r="E503" s="45">
        <f>$T$40</f>
        <v>0</v>
      </c>
      <c r="F503" s="45">
        <f>$U$40</f>
        <v>0</v>
      </c>
      <c r="G503" s="45">
        <f>$V$40</f>
        <v>0</v>
      </c>
      <c r="H503" s="45">
        <f>$W$40</f>
        <v>0</v>
      </c>
      <c r="I503" s="45">
        <f>$X$40</f>
        <v>0</v>
      </c>
      <c r="J503" s="52">
        <f>$Y$40</f>
        <v>0</v>
      </c>
      <c r="K503" s="45"/>
      <c r="L503" s="45"/>
      <c r="M503" s="92"/>
    </row>
    <row r="504" spans="1:13" ht="16.5" customHeight="1">
      <c r="A504" s="91"/>
      <c r="B504" s="45" t="s">
        <v>61</v>
      </c>
      <c r="C504" s="45">
        <f>$R$41</f>
        <v>0</v>
      </c>
      <c r="D504" s="45">
        <f>$S$41</f>
        <v>0</v>
      </c>
      <c r="E504" s="45">
        <f>$T$41</f>
        <v>0</v>
      </c>
      <c r="F504" s="45">
        <f>$U$41</f>
        <v>0</v>
      </c>
      <c r="G504" s="45">
        <f>$V$41</f>
        <v>0</v>
      </c>
      <c r="H504" s="45">
        <f>$W$41</f>
        <v>0</v>
      </c>
      <c r="I504" s="45">
        <f>$X$41</f>
        <v>0</v>
      </c>
      <c r="J504" s="52">
        <f>$Y$41</f>
        <v>0</v>
      </c>
      <c r="K504" s="45"/>
      <c r="L504" s="45"/>
      <c r="M504" s="92"/>
    </row>
    <row r="505" spans="1:13" ht="16.5" customHeight="1">
      <c r="A505" s="91"/>
      <c r="B505" s="45" t="s">
        <v>103</v>
      </c>
      <c r="C505" s="45">
        <f>$R$42</f>
        <v>0</v>
      </c>
      <c r="D505" s="45">
        <f>$S$42</f>
        <v>0</v>
      </c>
      <c r="E505" s="45">
        <f>$T$42</f>
        <v>0</v>
      </c>
      <c r="F505" s="45">
        <f>$U$42</f>
        <v>0</v>
      </c>
      <c r="G505" s="45">
        <f>$V$42</f>
        <v>0</v>
      </c>
      <c r="H505" s="45">
        <f>$W$42</f>
        <v>0</v>
      </c>
      <c r="I505" s="45">
        <f>$X$42</f>
        <v>0</v>
      </c>
      <c r="J505" s="52">
        <f>$Y$42</f>
        <v>0</v>
      </c>
      <c r="K505" s="45"/>
      <c r="L505" s="45"/>
      <c r="M505" s="92"/>
    </row>
    <row r="506" spans="1:13" ht="16.5" customHeight="1">
      <c r="A506" s="91"/>
      <c r="B506" s="45" t="s">
        <v>62</v>
      </c>
      <c r="C506" s="45">
        <f>$R$43</f>
        <v>0</v>
      </c>
      <c r="D506" s="45">
        <f>$S$43</f>
        <v>0</v>
      </c>
      <c r="E506" s="45">
        <f>$T$43</f>
        <v>0</v>
      </c>
      <c r="F506" s="45">
        <f>$U$43</f>
        <v>0</v>
      </c>
      <c r="G506" s="45">
        <f>$V$43</f>
        <v>0</v>
      </c>
      <c r="H506" s="45">
        <f>$W$43</f>
        <v>0</v>
      </c>
      <c r="I506" s="45">
        <f>$X$43</f>
        <v>0</v>
      </c>
      <c r="J506" s="96">
        <f>$Y$43</f>
        <v>0</v>
      </c>
      <c r="K506" s="45"/>
      <c r="L506" s="45"/>
      <c r="M506" s="92"/>
    </row>
    <row r="507" spans="1:13" ht="16.5" customHeight="1">
      <c r="A507" s="91"/>
      <c r="B507" s="45" t="s">
        <v>63</v>
      </c>
      <c r="C507" s="45" t="e">
        <f>$R$44</f>
        <v>#DIV/0!</v>
      </c>
      <c r="D507" s="45" t="e">
        <f>$S$44</f>
        <v>#DIV/0!</v>
      </c>
      <c r="E507" s="45" t="e">
        <f>$T$44</f>
        <v>#DIV/0!</v>
      </c>
      <c r="F507" s="45" t="e">
        <f>$U$44</f>
        <v>#DIV/0!</v>
      </c>
      <c r="G507" s="45" t="e">
        <f>$V$44</f>
        <v>#DIV/0!</v>
      </c>
      <c r="H507" s="45" t="e">
        <f>$W$44</f>
        <v>#DIV/0!</v>
      </c>
      <c r="I507" s="94" t="e">
        <f>$X$44</f>
        <v>#DIV/0!</v>
      </c>
      <c r="J507" s="96" t="s">
        <v>97</v>
      </c>
      <c r="K507" s="129"/>
      <c r="L507" s="129"/>
      <c r="M507" s="130"/>
    </row>
    <row r="508" spans="1:13" ht="16.5" customHeight="1" thickBot="1">
      <c r="A508" s="93"/>
      <c r="B508" s="73" t="s">
        <v>64</v>
      </c>
      <c r="C508" s="73" t="e">
        <f>$R$45</f>
        <v>#DIV/0!</v>
      </c>
      <c r="D508" s="73" t="e">
        <f>$S$45</f>
        <v>#DIV/0!</v>
      </c>
      <c r="E508" s="73" t="e">
        <f>$T$45</f>
        <v>#DIV/0!</v>
      </c>
      <c r="F508" s="73" t="e">
        <f>$U$45</f>
        <v>#DIV/0!</v>
      </c>
      <c r="G508" s="73" t="e">
        <f>$V$45</f>
        <v>#DIV/0!</v>
      </c>
      <c r="H508" s="73" t="e">
        <f>$W$45</f>
        <v>#DIV/0!</v>
      </c>
      <c r="I508" s="95" t="e">
        <f>$X$45</f>
        <v>#DIV/0!</v>
      </c>
      <c r="J508" s="97" t="s">
        <v>98</v>
      </c>
      <c r="K508" s="131"/>
      <c r="L508" s="131"/>
      <c r="M508" s="132"/>
    </row>
    <row r="509" spans="1:13" ht="16.5" customHeight="1">
      <c r="A509" s="41"/>
      <c r="C509" s="41"/>
      <c r="D509" s="41"/>
      <c r="E509" s="41"/>
      <c r="F509" s="41"/>
      <c r="G509" s="41"/>
      <c r="H509" s="41"/>
      <c r="I509" s="41"/>
      <c r="K509" s="41"/>
      <c r="L509" s="41"/>
      <c r="M509" s="42"/>
    </row>
    <row r="510" spans="1:13" ht="16.5" customHeight="1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9"/>
    </row>
    <row r="511" spans="1:13" ht="16.5" customHeight="1">
      <c r="A511" s="133" t="str">
        <f>$A$1</f>
        <v>嘉義縣立嘉新國民中學○○下學期期末考</v>
      </c>
      <c r="B511" s="133"/>
      <c r="C511" s="133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</row>
    <row r="512" spans="1:13" ht="16.5" customHeight="1" thickBo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2"/>
    </row>
    <row r="513" spans="1:13" ht="16.5" customHeight="1">
      <c r="A513" s="43" t="s">
        <v>0</v>
      </c>
      <c r="B513" s="62" t="s">
        <v>1</v>
      </c>
      <c r="C513" s="62" t="s">
        <v>90</v>
      </c>
      <c r="D513" s="62" t="s">
        <v>91</v>
      </c>
      <c r="E513" s="62" t="s">
        <v>92</v>
      </c>
      <c r="F513" s="62" t="s">
        <v>93</v>
      </c>
      <c r="G513" s="62" t="s">
        <v>94</v>
      </c>
      <c r="H513" s="62" t="s">
        <v>95</v>
      </c>
      <c r="I513" s="62" t="s">
        <v>96</v>
      </c>
      <c r="J513" s="62" t="s">
        <v>72</v>
      </c>
      <c r="K513" s="62" t="s">
        <v>89</v>
      </c>
      <c r="L513" s="62" t="s">
        <v>74</v>
      </c>
      <c r="M513" s="64" t="s">
        <v>73</v>
      </c>
    </row>
    <row r="514" spans="1:13" ht="16.5" customHeight="1">
      <c r="A514" s="91" t="str">
        <f>O37</f>
        <v>35</v>
      </c>
      <c r="B514" s="45">
        <f>P37</f>
        <v>0</v>
      </c>
      <c r="C514" s="46">
        <f>R37</f>
        <v>0</v>
      </c>
      <c r="D514" s="46">
        <f t="shared" ref="D514:M514" si="46">S37</f>
        <v>0</v>
      </c>
      <c r="E514" s="46">
        <f t="shared" si="46"/>
        <v>0</v>
      </c>
      <c r="F514" s="46">
        <f t="shared" si="46"/>
        <v>0</v>
      </c>
      <c r="G514" s="46">
        <f t="shared" si="46"/>
        <v>0</v>
      </c>
      <c r="H514" s="46">
        <f t="shared" si="46"/>
        <v>0</v>
      </c>
      <c r="I514" s="46">
        <f t="shared" si="46"/>
        <v>0</v>
      </c>
      <c r="J514" s="125" t="e">
        <f t="shared" si="46"/>
        <v>#DIV/0!</v>
      </c>
      <c r="K514" s="47">
        <f t="shared" si="46"/>
        <v>0</v>
      </c>
      <c r="L514" s="90">
        <f t="shared" si="46"/>
        <v>1</v>
      </c>
      <c r="M514" s="58">
        <f t="shared" si="46"/>
        <v>0</v>
      </c>
    </row>
    <row r="515" spans="1:13" ht="16.5" customHeight="1">
      <c r="A515" s="91"/>
      <c r="B515" s="45"/>
      <c r="C515" s="45"/>
      <c r="D515" s="45"/>
      <c r="E515" s="45"/>
      <c r="F515" s="45"/>
      <c r="G515" s="45"/>
      <c r="H515" s="45"/>
      <c r="I515" s="45"/>
      <c r="J515" s="52"/>
      <c r="K515" s="45"/>
      <c r="L515" s="45"/>
      <c r="M515" s="92"/>
    </row>
    <row r="516" spans="1:13" ht="16.5" customHeight="1">
      <c r="A516" s="91"/>
      <c r="B516" s="45" t="s">
        <v>58</v>
      </c>
      <c r="C516" s="45">
        <f>$R$38</f>
        <v>0</v>
      </c>
      <c r="D516" s="45">
        <f>$S$38</f>
        <v>0</v>
      </c>
      <c r="E516" s="45">
        <f>$T$38</f>
        <v>0</v>
      </c>
      <c r="F516" s="45">
        <f>$U$38</f>
        <v>0</v>
      </c>
      <c r="G516" s="45">
        <f>$V$38</f>
        <v>0</v>
      </c>
      <c r="H516" s="45">
        <f>$W$38</f>
        <v>0</v>
      </c>
      <c r="I516" s="45">
        <f>$X$38</f>
        <v>0</v>
      </c>
      <c r="J516" s="52">
        <f>$Y$38</f>
        <v>0</v>
      </c>
      <c r="K516" s="45"/>
      <c r="L516" s="45"/>
      <c r="M516" s="92"/>
    </row>
    <row r="517" spans="1:13" ht="16.5" customHeight="1">
      <c r="A517" s="91"/>
      <c r="B517" s="45" t="s">
        <v>59</v>
      </c>
      <c r="C517" s="45">
        <f>$R$39</f>
        <v>0</v>
      </c>
      <c r="D517" s="45">
        <f>$S$39</f>
        <v>0</v>
      </c>
      <c r="E517" s="45">
        <f>$T$39</f>
        <v>0</v>
      </c>
      <c r="F517" s="45">
        <f>$U$39</f>
        <v>0</v>
      </c>
      <c r="G517" s="45">
        <f>$V$39</f>
        <v>0</v>
      </c>
      <c r="H517" s="45">
        <f>$W$39</f>
        <v>0</v>
      </c>
      <c r="I517" s="45">
        <f>$X$39</f>
        <v>0</v>
      </c>
      <c r="J517" s="52">
        <f>$Y$39</f>
        <v>0</v>
      </c>
      <c r="K517" s="45"/>
      <c r="L517" s="45"/>
      <c r="M517" s="92"/>
    </row>
    <row r="518" spans="1:13" ht="16.5" customHeight="1">
      <c r="A518" s="91"/>
      <c r="B518" s="45" t="s">
        <v>60</v>
      </c>
      <c r="C518" s="45">
        <f>$R$40</f>
        <v>0</v>
      </c>
      <c r="D518" s="45">
        <f>$S$40</f>
        <v>0</v>
      </c>
      <c r="E518" s="45">
        <f>$T$40</f>
        <v>0</v>
      </c>
      <c r="F518" s="45">
        <f>$U$40</f>
        <v>0</v>
      </c>
      <c r="G518" s="45">
        <f>$V$40</f>
        <v>0</v>
      </c>
      <c r="H518" s="45">
        <f>$W$40</f>
        <v>0</v>
      </c>
      <c r="I518" s="45">
        <f>$X$40</f>
        <v>0</v>
      </c>
      <c r="J518" s="52">
        <f>$Y$40</f>
        <v>0</v>
      </c>
      <c r="K518" s="45"/>
      <c r="L518" s="45"/>
      <c r="M518" s="92"/>
    </row>
    <row r="519" spans="1:13" ht="16.5" customHeight="1">
      <c r="A519" s="91"/>
      <c r="B519" s="45" t="s">
        <v>61</v>
      </c>
      <c r="C519" s="45">
        <f>$R$41</f>
        <v>0</v>
      </c>
      <c r="D519" s="45">
        <f>$S$41</f>
        <v>0</v>
      </c>
      <c r="E519" s="45">
        <f>$T$41</f>
        <v>0</v>
      </c>
      <c r="F519" s="45">
        <f>$U$41</f>
        <v>0</v>
      </c>
      <c r="G519" s="45">
        <f>$V$41</f>
        <v>0</v>
      </c>
      <c r="H519" s="45">
        <f>$W$41</f>
        <v>0</v>
      </c>
      <c r="I519" s="45">
        <f>$X$41</f>
        <v>0</v>
      </c>
      <c r="J519" s="52">
        <f>$Y$41</f>
        <v>0</v>
      </c>
      <c r="K519" s="45"/>
      <c r="L519" s="45"/>
      <c r="M519" s="92"/>
    </row>
    <row r="520" spans="1:13" ht="16.5" customHeight="1">
      <c r="A520" s="91"/>
      <c r="B520" s="45" t="s">
        <v>103</v>
      </c>
      <c r="C520" s="45">
        <f>$R$42</f>
        <v>0</v>
      </c>
      <c r="D520" s="45">
        <f>$S$42</f>
        <v>0</v>
      </c>
      <c r="E520" s="45">
        <f>$T$42</f>
        <v>0</v>
      </c>
      <c r="F520" s="45">
        <f>$U$42</f>
        <v>0</v>
      </c>
      <c r="G520" s="45">
        <f>$V$42</f>
        <v>0</v>
      </c>
      <c r="H520" s="45">
        <f>$W$42</f>
        <v>0</v>
      </c>
      <c r="I520" s="45">
        <f>$X$42</f>
        <v>0</v>
      </c>
      <c r="J520" s="52">
        <f>$Y$42</f>
        <v>0</v>
      </c>
      <c r="K520" s="45"/>
      <c r="L520" s="45"/>
      <c r="M520" s="92"/>
    </row>
    <row r="521" spans="1:13" ht="16.5" customHeight="1">
      <c r="A521" s="91"/>
      <c r="B521" s="45" t="s">
        <v>62</v>
      </c>
      <c r="C521" s="45">
        <f>$R$43</f>
        <v>0</v>
      </c>
      <c r="D521" s="45">
        <f>$S$43</f>
        <v>0</v>
      </c>
      <c r="E521" s="45">
        <f>$T$43</f>
        <v>0</v>
      </c>
      <c r="F521" s="45">
        <f>$U$43</f>
        <v>0</v>
      </c>
      <c r="G521" s="45">
        <f>$V$43</f>
        <v>0</v>
      </c>
      <c r="H521" s="45">
        <f>$W$43</f>
        <v>0</v>
      </c>
      <c r="I521" s="45">
        <f>$X$43</f>
        <v>0</v>
      </c>
      <c r="J521" s="96">
        <f>$Y$43</f>
        <v>0</v>
      </c>
      <c r="K521" s="45"/>
      <c r="L521" s="45"/>
      <c r="M521" s="92"/>
    </row>
    <row r="522" spans="1:13" ht="16.5" customHeight="1">
      <c r="A522" s="91"/>
      <c r="B522" s="45" t="s">
        <v>63</v>
      </c>
      <c r="C522" s="45" t="e">
        <f>$R$44</f>
        <v>#DIV/0!</v>
      </c>
      <c r="D522" s="45" t="e">
        <f>$S$44</f>
        <v>#DIV/0!</v>
      </c>
      <c r="E522" s="45" t="e">
        <f>$T$44</f>
        <v>#DIV/0!</v>
      </c>
      <c r="F522" s="45" t="e">
        <f>$U$44</f>
        <v>#DIV/0!</v>
      </c>
      <c r="G522" s="45" t="e">
        <f>$V$44</f>
        <v>#DIV/0!</v>
      </c>
      <c r="H522" s="45" t="e">
        <f>$W$44</f>
        <v>#DIV/0!</v>
      </c>
      <c r="I522" s="94" t="e">
        <f>$X$44</f>
        <v>#DIV/0!</v>
      </c>
      <c r="J522" s="96" t="s">
        <v>97</v>
      </c>
      <c r="K522" s="129"/>
      <c r="L522" s="129"/>
      <c r="M522" s="130"/>
    </row>
    <row r="523" spans="1:13" ht="16.5" customHeight="1" thickBot="1">
      <c r="A523" s="93"/>
      <c r="B523" s="73" t="s">
        <v>64</v>
      </c>
      <c r="C523" s="73" t="e">
        <f>$R$45</f>
        <v>#DIV/0!</v>
      </c>
      <c r="D523" s="73" t="e">
        <f>$S$45</f>
        <v>#DIV/0!</v>
      </c>
      <c r="E523" s="73" t="e">
        <f>$T$45</f>
        <v>#DIV/0!</v>
      </c>
      <c r="F523" s="73" t="e">
        <f>$U$45</f>
        <v>#DIV/0!</v>
      </c>
      <c r="G523" s="73" t="e">
        <f>$V$45</f>
        <v>#DIV/0!</v>
      </c>
      <c r="H523" s="73" t="e">
        <f>$W$45</f>
        <v>#DIV/0!</v>
      </c>
      <c r="I523" s="95" t="e">
        <f>$X$45</f>
        <v>#DIV/0!</v>
      </c>
      <c r="J523" s="97" t="s">
        <v>98</v>
      </c>
      <c r="K523" s="131"/>
      <c r="L523" s="131"/>
      <c r="M523" s="132"/>
    </row>
    <row r="524" spans="1:13" ht="16.5" customHeight="1">
      <c r="A524" s="41"/>
      <c r="C524" s="41"/>
      <c r="D524" s="41"/>
      <c r="E524" s="41"/>
      <c r="F524" s="41"/>
      <c r="G524" s="41"/>
      <c r="H524" s="41"/>
      <c r="I524" s="41"/>
      <c r="K524" s="41"/>
      <c r="L524" s="41"/>
      <c r="M524" s="42"/>
    </row>
    <row r="525" spans="1:13" ht="16.5" customHeight="1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9"/>
    </row>
  </sheetData>
  <mergeCells count="71">
    <mergeCell ref="A31:M31"/>
    <mergeCell ref="O1:AC1"/>
    <mergeCell ref="A1:M1"/>
    <mergeCell ref="K12:M13"/>
    <mergeCell ref="A16:M16"/>
    <mergeCell ref="K27:M28"/>
    <mergeCell ref="A121:M121"/>
    <mergeCell ref="K42:M43"/>
    <mergeCell ref="A46:M46"/>
    <mergeCell ref="K57:M58"/>
    <mergeCell ref="A61:M61"/>
    <mergeCell ref="K72:M73"/>
    <mergeCell ref="A76:M76"/>
    <mergeCell ref="K87:M88"/>
    <mergeCell ref="A91:M91"/>
    <mergeCell ref="K102:M103"/>
    <mergeCell ref="A106:M106"/>
    <mergeCell ref="K117:M118"/>
    <mergeCell ref="A211:M211"/>
    <mergeCell ref="K132:M133"/>
    <mergeCell ref="A136:M136"/>
    <mergeCell ref="K147:M148"/>
    <mergeCell ref="A151:M151"/>
    <mergeCell ref="K162:M163"/>
    <mergeCell ref="A166:M166"/>
    <mergeCell ref="K177:M178"/>
    <mergeCell ref="A181:M181"/>
    <mergeCell ref="K192:M193"/>
    <mergeCell ref="A196:M196"/>
    <mergeCell ref="K207:M208"/>
    <mergeCell ref="A301:M301"/>
    <mergeCell ref="K222:M223"/>
    <mergeCell ref="A226:M226"/>
    <mergeCell ref="K237:M238"/>
    <mergeCell ref="A241:M241"/>
    <mergeCell ref="K252:M253"/>
    <mergeCell ref="A256:M256"/>
    <mergeCell ref="K267:M268"/>
    <mergeCell ref="A271:M271"/>
    <mergeCell ref="K282:M283"/>
    <mergeCell ref="A286:M286"/>
    <mergeCell ref="K297:M298"/>
    <mergeCell ref="A391:M391"/>
    <mergeCell ref="K312:M313"/>
    <mergeCell ref="A316:M316"/>
    <mergeCell ref="K327:M328"/>
    <mergeCell ref="A331:M331"/>
    <mergeCell ref="K342:M343"/>
    <mergeCell ref="A346:M346"/>
    <mergeCell ref="K357:M358"/>
    <mergeCell ref="A361:M361"/>
    <mergeCell ref="K372:M373"/>
    <mergeCell ref="A376:M376"/>
    <mergeCell ref="K387:M388"/>
    <mergeCell ref="A481:M481"/>
    <mergeCell ref="K402:M403"/>
    <mergeCell ref="A406:M406"/>
    <mergeCell ref="K417:M418"/>
    <mergeCell ref="A421:M421"/>
    <mergeCell ref="K432:M433"/>
    <mergeCell ref="A436:M436"/>
    <mergeCell ref="K447:M448"/>
    <mergeCell ref="A451:M451"/>
    <mergeCell ref="K462:M463"/>
    <mergeCell ref="A466:M466"/>
    <mergeCell ref="K477:M478"/>
    <mergeCell ref="K492:M493"/>
    <mergeCell ref="A496:M496"/>
    <mergeCell ref="K507:M508"/>
    <mergeCell ref="A511:M511"/>
    <mergeCell ref="K522:M523"/>
  </mergeCells>
  <phoneticPr fontId="3" type="noConversion"/>
  <conditionalFormatting sqref="R3:Y37">
    <cfRule type="cellIs" dxfId="36" priority="71" operator="lessThan">
      <formula>60</formula>
    </cfRule>
    <cfRule type="cellIs" dxfId="35" priority="72" operator="greaterThanOrEqual">
      <formula>90</formula>
    </cfRule>
  </conditionalFormatting>
  <conditionalFormatting sqref="C4:J4">
    <cfRule type="cellIs" dxfId="34" priority="35" operator="lessThan">
      <formula>60</formula>
    </cfRule>
  </conditionalFormatting>
  <conditionalFormatting sqref="C19:J19">
    <cfRule type="cellIs" dxfId="33" priority="34" operator="lessThan">
      <formula>60</formula>
    </cfRule>
  </conditionalFormatting>
  <conditionalFormatting sqref="C34:J34">
    <cfRule type="cellIs" dxfId="32" priority="33" operator="lessThan">
      <formula>60</formula>
    </cfRule>
  </conditionalFormatting>
  <conditionalFormatting sqref="C49:J49">
    <cfRule type="cellIs" dxfId="31" priority="32" operator="lessThan">
      <formula>60</formula>
    </cfRule>
  </conditionalFormatting>
  <conditionalFormatting sqref="C64:J64">
    <cfRule type="cellIs" dxfId="30" priority="31" operator="lessThan">
      <formula>60</formula>
    </cfRule>
  </conditionalFormatting>
  <conditionalFormatting sqref="C79:J79">
    <cfRule type="cellIs" dxfId="29" priority="30" operator="lessThan">
      <formula>60</formula>
    </cfRule>
  </conditionalFormatting>
  <conditionalFormatting sqref="C94:J94">
    <cfRule type="cellIs" dxfId="28" priority="29" operator="lessThan">
      <formula>60</formula>
    </cfRule>
  </conditionalFormatting>
  <conditionalFormatting sqref="C109:J109">
    <cfRule type="cellIs" dxfId="27" priority="28" operator="lessThan">
      <formula>60</formula>
    </cfRule>
  </conditionalFormatting>
  <conditionalFormatting sqref="C124:J124">
    <cfRule type="cellIs" dxfId="26" priority="27" operator="lessThan">
      <formula>60</formula>
    </cfRule>
  </conditionalFormatting>
  <conditionalFormatting sqref="C139:J139">
    <cfRule type="cellIs" dxfId="25" priority="26" operator="lessThan">
      <formula>60</formula>
    </cfRule>
  </conditionalFormatting>
  <conditionalFormatting sqref="C154:J154">
    <cfRule type="cellIs" dxfId="24" priority="25" operator="lessThan">
      <formula>60</formula>
    </cfRule>
  </conditionalFormatting>
  <conditionalFormatting sqref="C169:J169">
    <cfRule type="cellIs" dxfId="23" priority="24" operator="lessThan">
      <formula>60</formula>
    </cfRule>
  </conditionalFormatting>
  <conditionalFormatting sqref="C184:J184">
    <cfRule type="cellIs" dxfId="22" priority="23" operator="lessThan">
      <formula>60</formula>
    </cfRule>
  </conditionalFormatting>
  <conditionalFormatting sqref="C199:J199">
    <cfRule type="cellIs" dxfId="21" priority="22" operator="lessThan">
      <formula>60</formula>
    </cfRule>
  </conditionalFormatting>
  <conditionalFormatting sqref="C214:J214">
    <cfRule type="cellIs" dxfId="20" priority="21" operator="lessThan">
      <formula>60</formula>
    </cfRule>
  </conditionalFormatting>
  <conditionalFormatting sqref="C229:J229">
    <cfRule type="cellIs" dxfId="19" priority="20" operator="lessThan">
      <formula>60</formula>
    </cfRule>
  </conditionalFormatting>
  <conditionalFormatting sqref="C244:J244">
    <cfRule type="cellIs" dxfId="18" priority="19" operator="lessThan">
      <formula>60</formula>
    </cfRule>
  </conditionalFormatting>
  <conditionalFormatting sqref="C259:J259">
    <cfRule type="cellIs" dxfId="17" priority="18" operator="lessThan">
      <formula>60</formula>
    </cfRule>
  </conditionalFormatting>
  <conditionalFormatting sqref="C274:J274">
    <cfRule type="cellIs" dxfId="16" priority="17" operator="lessThan">
      <formula>60</formula>
    </cfRule>
  </conditionalFormatting>
  <conditionalFormatting sqref="C289:J289">
    <cfRule type="cellIs" dxfId="15" priority="16" operator="lessThan">
      <formula>60</formula>
    </cfRule>
  </conditionalFormatting>
  <conditionalFormatting sqref="C304:J304">
    <cfRule type="cellIs" dxfId="14" priority="15" operator="lessThan">
      <formula>60</formula>
    </cfRule>
  </conditionalFormatting>
  <conditionalFormatting sqref="C319:J319">
    <cfRule type="cellIs" dxfId="13" priority="14" operator="lessThan">
      <formula>60</formula>
    </cfRule>
  </conditionalFormatting>
  <conditionalFormatting sqref="C334:J334">
    <cfRule type="cellIs" dxfId="12" priority="13" operator="lessThan">
      <formula>60</formula>
    </cfRule>
  </conditionalFormatting>
  <conditionalFormatting sqref="C349:J349">
    <cfRule type="cellIs" dxfId="11" priority="12" operator="lessThan">
      <formula>60</formula>
    </cfRule>
  </conditionalFormatting>
  <conditionalFormatting sqref="C364:J364">
    <cfRule type="cellIs" dxfId="10" priority="11" operator="lessThan">
      <formula>60</formula>
    </cfRule>
  </conditionalFormatting>
  <conditionalFormatting sqref="C379:J379">
    <cfRule type="cellIs" dxfId="9" priority="10" operator="lessThan">
      <formula>60</formula>
    </cfRule>
  </conditionalFormatting>
  <conditionalFormatting sqref="C394:J394">
    <cfRule type="cellIs" dxfId="8" priority="9" operator="lessThan">
      <formula>60</formula>
    </cfRule>
  </conditionalFormatting>
  <conditionalFormatting sqref="C409:J409">
    <cfRule type="cellIs" dxfId="7" priority="8" operator="lessThan">
      <formula>60</formula>
    </cfRule>
  </conditionalFormatting>
  <conditionalFormatting sqref="C424:J424">
    <cfRule type="cellIs" dxfId="6" priority="7" operator="lessThan">
      <formula>60</formula>
    </cfRule>
  </conditionalFormatting>
  <conditionalFormatting sqref="C439:J439">
    <cfRule type="cellIs" dxfId="5" priority="6" operator="lessThan">
      <formula>60</formula>
    </cfRule>
  </conditionalFormatting>
  <conditionalFormatting sqref="C454:J454">
    <cfRule type="cellIs" dxfId="4" priority="5" operator="lessThan">
      <formula>60</formula>
    </cfRule>
  </conditionalFormatting>
  <conditionalFormatting sqref="C469:J469">
    <cfRule type="cellIs" dxfId="3" priority="4" operator="lessThan">
      <formula>60</formula>
    </cfRule>
  </conditionalFormatting>
  <conditionalFormatting sqref="C484:J484">
    <cfRule type="cellIs" dxfId="2" priority="3" operator="lessThan">
      <formula>60</formula>
    </cfRule>
  </conditionalFormatting>
  <conditionalFormatting sqref="C499:J499">
    <cfRule type="cellIs" dxfId="1" priority="2" operator="lessThan">
      <formula>60</formula>
    </cfRule>
  </conditionalFormatting>
  <conditionalFormatting sqref="C514:J514">
    <cfRule type="cellIs" dxfId="0" priority="1" operator="lessThan">
      <formula>60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1" manualBreakCount="11">
    <brk id="45" max="12" man="1"/>
    <brk id="90" max="12" man="1"/>
    <brk id="135" max="12" man="1"/>
    <brk id="180" max="12" man="1"/>
    <brk id="225" max="12" man="1"/>
    <brk id="270" max="12" man="1"/>
    <brk id="315" max="12" man="1"/>
    <brk id="360" max="12" man="1"/>
    <brk id="405" max="12" man="1"/>
    <brk id="450" max="12" man="1"/>
    <brk id="4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6</vt:i4>
      </vt:variant>
    </vt:vector>
  </HeadingPairs>
  <TitlesOfParts>
    <vt:vector size="14" baseType="lpstr">
      <vt:lpstr>成績登記簿</vt:lpstr>
      <vt:lpstr>01-01</vt:lpstr>
      <vt:lpstr>01-02</vt:lpstr>
      <vt:lpstr>01-03</vt:lpstr>
      <vt:lpstr>全年總表</vt:lpstr>
      <vt:lpstr>02-01</vt:lpstr>
      <vt:lpstr>02-02</vt:lpstr>
      <vt:lpstr>02-03</vt:lpstr>
      <vt:lpstr>'01-01'!Print_Area</vt:lpstr>
      <vt:lpstr>'01-02'!Print_Area</vt:lpstr>
      <vt:lpstr>'01-03'!Print_Area</vt:lpstr>
      <vt:lpstr>'02-01'!Print_Area</vt:lpstr>
      <vt:lpstr>'02-02'!Print_Area</vt:lpstr>
      <vt:lpstr>'02-03'!Print_Area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Yukie Chen</dc:creator>
  <cp:lastModifiedBy>user</cp:lastModifiedBy>
  <cp:lastPrinted>2019-04-04T01:14:21Z</cp:lastPrinted>
  <dcterms:created xsi:type="dcterms:W3CDTF">2019-03-19T01:53:02Z</dcterms:created>
  <dcterms:modified xsi:type="dcterms:W3CDTF">2023-06-30T02:20:40Z</dcterms:modified>
</cp:coreProperties>
</file>