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80" windowWidth="8505" windowHeight="4530" firstSheet="1" activeTab="1"/>
  </bookViews>
  <sheets>
    <sheet name="102.8" sheetId="1" r:id="rId1"/>
    <sheet name="9月統計" sheetId="2" r:id="rId2"/>
  </sheets>
  <definedNames>
    <definedName name="_xlnm.Print_Area" localSheetId="0">'102.8'!$A$1:$P$25</definedName>
  </definedNames>
  <calcPr fullCalcOnLoad="1"/>
</workbook>
</file>

<file path=xl/sharedStrings.xml><?xml version="1.0" encoding="utf-8"?>
<sst xmlns="http://schemas.openxmlformats.org/spreadsheetml/2006/main" count="80" uniqueCount="74">
  <si>
    <t>午餐費日記帳</t>
  </si>
  <si>
    <t>憑單</t>
  </si>
  <si>
    <t>收入</t>
  </si>
  <si>
    <t>支   出   用  途  科  目</t>
  </si>
  <si>
    <t>餘額</t>
  </si>
  <si>
    <t>月</t>
  </si>
  <si>
    <t>日</t>
  </si>
  <si>
    <t>字</t>
  </si>
  <si>
    <t>號</t>
  </si>
  <si>
    <t>金額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</si>
  <si>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</si>
  <si>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</si>
  <si>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</si>
  <si>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</si>
  <si>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</si>
  <si>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</si>
  <si>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</si>
  <si>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</si>
  <si>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合計</t>
  </si>
  <si>
    <t xml:space="preserve"> </t>
  </si>
  <si>
    <t>本月合計</t>
  </si>
  <si>
    <t>截至本月份累計數</t>
  </si>
  <si>
    <t>收入分類</t>
  </si>
  <si>
    <t>午餐費</t>
  </si>
  <si>
    <t>補繳以前月份
午餐費</t>
  </si>
  <si>
    <t>午餐基本費</t>
  </si>
  <si>
    <t>午餐燃料費</t>
  </si>
  <si>
    <t>低收入戶學生補助費</t>
  </si>
  <si>
    <t>清寒學生補助費</t>
  </si>
  <si>
    <t>廚工補助費</t>
  </si>
  <si>
    <t>其他收入</t>
  </si>
  <si>
    <t>合  計</t>
  </si>
  <si>
    <t>收     入     部     分</t>
  </si>
  <si>
    <r>
      <t>嘉義縣立嘉新國民中學</t>
    </r>
  </si>
  <si>
    <t>摘         要</t>
  </si>
  <si>
    <t>清寒學生
補助費</t>
  </si>
  <si>
    <t>合計</t>
  </si>
  <si>
    <t>調味品</t>
  </si>
  <si>
    <t>人事費</t>
  </si>
  <si>
    <t>雜支</t>
  </si>
  <si>
    <t>上年度結轉</t>
  </si>
  <si>
    <t>支</t>
  </si>
  <si>
    <t>101年08月</t>
  </si>
  <si>
    <t>陳添益代墊電話費</t>
  </si>
  <si>
    <t>101.9米</t>
  </si>
  <si>
    <t>陳添益代墊全福水電工程行清洗水塔</t>
  </si>
  <si>
    <t>支    出    部    分</t>
  </si>
  <si>
    <t>截至本月底累計數</t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</si>
  <si>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目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</si>
  <si>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額</t>
    </r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</si>
  <si>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</si>
  <si>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目</t>
    </r>
  </si>
  <si>
    <r>
      <t>金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額</t>
    </r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</si>
  <si>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</si>
  <si>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</si>
  <si>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</si>
  <si>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r>
      <t>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</si>
  <si>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</si>
  <si>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</si>
  <si>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低收入戶
學生補助費</t>
  </si>
  <si>
    <t>小型偏遠學校
午餐補助費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</si>
  <si>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</si>
  <si>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</si>
  <si>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t>設備維護費</t>
  </si>
  <si>
    <t xml:space="preserve">五、以前未繳午餐費
         計       人        元
</t>
  </si>
  <si>
    <t>支出合計</t>
  </si>
  <si>
    <t>本月合計</t>
  </si>
  <si>
    <t>本月結存</t>
  </si>
  <si>
    <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註</t>
    </r>
  </si>
  <si>
    <t>一、本月補助費收入包括下列各項：</t>
  </si>
  <si>
    <r>
      <t>製表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 xml:space="preserve">出納              會計              稽核              執行秘書               校長    </t>
    </r>
  </si>
  <si>
    <t>本月午餐費</t>
  </si>
  <si>
    <t xml:space="preserve">   嘉義縣立嘉新國民中學103年9月份學校午餐費收支結算表</t>
  </si>
  <si>
    <t xml:space="preserve">一、本月每人收午餐費 715 元
二、應收午餐費
      學  生 384人(715*319+3595*65=461760)
      教職員33 人(715*33+280=23875)
      工  友   人
         合    計417人共485,635 元
三、免收減收午餐費
       （1）全免及減收學生午餐費
             計 86 人 61,490 元          
       （2）全免工友午餐費
             計      人        元
         共計86人61,490元
四、本月未繳午餐費
          計17 人 12,155元
        （附繳納午餐費情形統計表）
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</si>
</sst>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_-* #,##0_-;\-* #,##0_-;_-* &quot;-&quot;??_-;_-@_-"/>
    <numFmt numFmtId="179" formatCode="0.0%"/>
    <numFmt numFmtId="180" formatCode="#,##0_);[Red]\(#,##0\)"/>
    <numFmt numFmtId="181" formatCode="0.00_ "/>
    <numFmt numFmtId="182" formatCode="m&quot;月&quot;d&quot;日&quot;"/>
    <numFmt numFmtId="183" formatCode="#,##0.0_ "/>
  </numFmts>
  <fonts count="1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u val="single"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color indexed="18"/>
      <name val="新細明體"/>
      <family val="1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0"/>
      <color indexed="18"/>
      <name val="標楷體"/>
      <family val="4"/>
    </font>
    <font>
      <sz val="11"/>
      <name val="標楷體"/>
      <family val="4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/>
    </xf>
    <xf numFmtId="176" fontId="6" fillId="0" borderId="2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2" xfId="0" applyNumberFormat="1" applyFont="1" applyBorder="1" applyAlignment="1">
      <alignment vertical="center" shrinkToFit="1"/>
    </xf>
    <xf numFmtId="176" fontId="11" fillId="0" borderId="2" xfId="0" applyNumberFormat="1" applyFont="1" applyBorder="1" applyAlignment="1">
      <alignment/>
    </xf>
    <xf numFmtId="176" fontId="12" fillId="0" borderId="2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4" fillId="0" borderId="2" xfId="0" applyNumberFormat="1" applyFont="1" applyBorder="1" applyAlignment="1">
      <alignment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9" fillId="0" borderId="2" xfId="0" applyNumberFormat="1" applyFont="1" applyBorder="1" applyAlignment="1">
      <alignment horizontal="center"/>
    </xf>
    <xf numFmtId="176" fontId="12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11" fillId="0" borderId="2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6" fillId="0" borderId="2" xfId="18" applyNumberFormat="1" applyFont="1" applyBorder="1" applyAlignment="1">
      <alignment vertical="center"/>
    </xf>
    <xf numFmtId="10" fontId="6" fillId="0" borderId="7" xfId="0" applyNumberFormat="1" applyFont="1" applyBorder="1" applyAlignment="1">
      <alignment vertical="center"/>
    </xf>
    <xf numFmtId="10" fontId="6" fillId="0" borderId="2" xfId="18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9" fontId="6" fillId="0" borderId="2" xfId="18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I12" sqref="I12"/>
    </sheetView>
  </sheetViews>
  <sheetFormatPr defaultColWidth="9.00390625" defaultRowHeight="16.5"/>
  <cols>
    <col min="1" max="1" width="3.125" style="1" customWidth="1"/>
    <col min="2" max="2" width="3.125" style="30" customWidth="1"/>
    <col min="3" max="3" width="2.75390625" style="24" customWidth="1"/>
    <col min="4" max="4" width="4.00390625" style="30" customWidth="1"/>
    <col min="5" max="5" width="25.25390625" style="24" customWidth="1"/>
    <col min="6" max="6" width="9.75390625" style="1" customWidth="1"/>
    <col min="7" max="7" width="9.125" style="1" customWidth="1"/>
    <col min="8" max="8" width="10.125" style="1" customWidth="1"/>
    <col min="9" max="9" width="8.75390625" style="1" customWidth="1"/>
    <col min="10" max="10" width="8.625" style="1" customWidth="1"/>
    <col min="11" max="12" width="9.25390625" style="1" customWidth="1"/>
    <col min="13" max="13" width="9.625" style="1" customWidth="1"/>
    <col min="14" max="14" width="8.625" style="1" customWidth="1"/>
    <col min="15" max="15" width="10.625" style="1" customWidth="1"/>
    <col min="16" max="16" width="11.00390625" style="1" customWidth="1"/>
    <col min="17" max="16384" width="8.875" style="1" customWidth="1"/>
  </cols>
  <sheetData>
    <row r="1" spans="1:16" ht="33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24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</row>
    <row r="3" spans="1:16" ht="24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s="4" customFormat="1" ht="25.5" customHeight="1">
      <c r="A4" s="60">
        <v>101</v>
      </c>
      <c r="B4" s="60"/>
      <c r="C4" s="60" t="s">
        <v>1</v>
      </c>
      <c r="D4" s="60"/>
      <c r="E4" s="60" t="s">
        <v>34</v>
      </c>
      <c r="F4" s="2" t="s">
        <v>2</v>
      </c>
      <c r="G4" s="60" t="s">
        <v>3</v>
      </c>
      <c r="H4" s="60"/>
      <c r="I4" s="60"/>
      <c r="J4" s="60"/>
      <c r="K4" s="60"/>
      <c r="L4" s="60"/>
      <c r="M4" s="60"/>
      <c r="N4" s="60"/>
      <c r="O4" s="60"/>
      <c r="P4" s="61" t="s">
        <v>4</v>
      </c>
    </row>
    <row r="5" spans="1:16" s="4" customFormat="1" ht="33" customHeight="1">
      <c r="A5" s="3" t="s">
        <v>5</v>
      </c>
      <c r="B5" s="3" t="s">
        <v>6</v>
      </c>
      <c r="C5" s="22" t="s">
        <v>7</v>
      </c>
      <c r="D5" s="3" t="s">
        <v>8</v>
      </c>
      <c r="E5" s="61"/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5" t="s">
        <v>15</v>
      </c>
      <c r="M5" s="5" t="s">
        <v>16</v>
      </c>
      <c r="N5" s="3" t="s">
        <v>17</v>
      </c>
      <c r="O5" s="3" t="s">
        <v>18</v>
      </c>
      <c r="P5" s="61"/>
    </row>
    <row r="6" spans="1:16" s="9" customFormat="1" ht="19.5" customHeight="1">
      <c r="A6" s="6">
        <v>8</v>
      </c>
      <c r="B6" s="31">
        <v>1</v>
      </c>
      <c r="C6" s="10" t="s">
        <v>19</v>
      </c>
      <c r="D6" s="27" t="s">
        <v>19</v>
      </c>
      <c r="E6" s="7" t="s">
        <v>40</v>
      </c>
      <c r="F6" s="8"/>
      <c r="G6" s="8"/>
      <c r="H6" s="8"/>
      <c r="I6" s="8"/>
      <c r="J6" s="8"/>
      <c r="K6" s="8"/>
      <c r="L6" s="8"/>
      <c r="M6" s="8"/>
      <c r="N6" s="8"/>
      <c r="O6" s="8">
        <f aca="true" t="shared" si="0" ref="O6:O11">SUM(G6:N6)</f>
        <v>0</v>
      </c>
      <c r="P6" s="8">
        <f>F6</f>
        <v>0</v>
      </c>
    </row>
    <row r="7" spans="1:16" s="9" customFormat="1" ht="19.5" customHeight="1">
      <c r="A7" s="6"/>
      <c r="B7" s="31">
        <v>28</v>
      </c>
      <c r="C7" s="10" t="s">
        <v>41</v>
      </c>
      <c r="D7" s="27">
        <v>1</v>
      </c>
      <c r="E7" s="11" t="s">
        <v>43</v>
      </c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  <c r="P7" s="8">
        <f aca="true" t="shared" si="1" ref="P7:P12">P6+F7-O7</f>
        <v>0</v>
      </c>
    </row>
    <row r="8" spans="1:16" s="38" customFormat="1" ht="19.5" customHeight="1">
      <c r="A8" s="40"/>
      <c r="B8" s="31">
        <v>28</v>
      </c>
      <c r="C8" s="10" t="s">
        <v>41</v>
      </c>
      <c r="D8" s="39">
        <v>2</v>
      </c>
      <c r="E8" s="11" t="s">
        <v>45</v>
      </c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  <c r="P8" s="8">
        <f t="shared" si="1"/>
        <v>0</v>
      </c>
    </row>
    <row r="9" spans="1:16" s="9" customFormat="1" ht="19.5" customHeight="1">
      <c r="A9" s="6"/>
      <c r="B9" s="31">
        <v>28</v>
      </c>
      <c r="C9" s="10" t="s">
        <v>41</v>
      </c>
      <c r="D9" s="27">
        <v>3</v>
      </c>
      <c r="E9" s="11" t="s">
        <v>44</v>
      </c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  <c r="P9" s="8">
        <f t="shared" si="1"/>
        <v>0</v>
      </c>
    </row>
    <row r="10" spans="1:16" s="9" customFormat="1" ht="19.5" customHeight="1">
      <c r="A10" s="6"/>
      <c r="B10" s="31"/>
      <c r="C10" s="10"/>
      <c r="D10" s="27"/>
      <c r="E10" s="11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  <c r="P10" s="8">
        <f t="shared" si="1"/>
        <v>0</v>
      </c>
    </row>
    <row r="11" spans="1:16" s="9" customFormat="1" ht="19.5" customHeight="1">
      <c r="A11" s="6"/>
      <c r="B11" s="31"/>
      <c r="C11" s="10"/>
      <c r="D11" s="27"/>
      <c r="E11" s="11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  <c r="P11" s="8">
        <f t="shared" si="1"/>
        <v>0</v>
      </c>
    </row>
    <row r="12" spans="1:16" s="9" customFormat="1" ht="19.5" customHeight="1">
      <c r="A12" s="6"/>
      <c r="B12" s="31"/>
      <c r="C12" s="10"/>
      <c r="D12" s="27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1"/>
        <v>0</v>
      </c>
    </row>
    <row r="13" spans="1:16" s="9" customFormat="1" ht="19.5" customHeight="1">
      <c r="A13" s="6"/>
      <c r="B13" s="31"/>
      <c r="C13" s="10"/>
      <c r="D13" s="27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aca="true" t="shared" si="2" ref="P13:P23">P12+F13-O13</f>
        <v>0</v>
      </c>
    </row>
    <row r="14" spans="1:16" s="9" customFormat="1" ht="19.5" customHeight="1">
      <c r="A14" s="6"/>
      <c r="B14" s="31"/>
      <c r="C14" s="10"/>
      <c r="D14" s="27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2"/>
        <v>0</v>
      </c>
    </row>
    <row r="15" spans="1:16" s="9" customFormat="1" ht="19.5" customHeight="1">
      <c r="A15" s="6"/>
      <c r="B15" s="31"/>
      <c r="C15" s="10"/>
      <c r="D15" s="27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</row>
    <row r="16" spans="1:16" s="9" customFormat="1" ht="19.5" customHeight="1">
      <c r="A16" s="6"/>
      <c r="B16" s="31"/>
      <c r="C16" s="10"/>
      <c r="D16" s="27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</row>
    <row r="17" spans="1:16" s="14" customFormat="1" ht="19.5" customHeight="1">
      <c r="A17" s="12"/>
      <c r="B17" s="31"/>
      <c r="C17" s="10"/>
      <c r="D17" s="27"/>
      <c r="E17" s="33"/>
      <c r="F17" s="13"/>
      <c r="G17" s="13"/>
      <c r="H17" s="13"/>
      <c r="I17" s="13"/>
      <c r="J17" s="13"/>
      <c r="K17" s="13"/>
      <c r="L17" s="13"/>
      <c r="M17" s="13"/>
      <c r="N17" s="13"/>
      <c r="O17" s="8"/>
      <c r="P17" s="8">
        <f t="shared" si="2"/>
        <v>0</v>
      </c>
    </row>
    <row r="18" spans="1:16" s="14" customFormat="1" ht="19.5" customHeight="1">
      <c r="A18" s="12"/>
      <c r="B18" s="31"/>
      <c r="C18" s="10"/>
      <c r="D18" s="27"/>
      <c r="E18" s="33"/>
      <c r="F18" s="13"/>
      <c r="G18" s="13"/>
      <c r="H18" s="13"/>
      <c r="I18" s="13"/>
      <c r="J18" s="13"/>
      <c r="K18" s="13"/>
      <c r="L18" s="13"/>
      <c r="M18" s="13"/>
      <c r="N18" s="13"/>
      <c r="O18" s="8"/>
      <c r="P18" s="8">
        <f t="shared" si="2"/>
        <v>0</v>
      </c>
    </row>
    <row r="19" spans="1:16" s="14" customFormat="1" ht="19.5" customHeight="1">
      <c r="A19" s="12"/>
      <c r="B19" s="31"/>
      <c r="C19" s="10"/>
      <c r="D19" s="27"/>
      <c r="E19" s="33"/>
      <c r="F19" s="13"/>
      <c r="G19" s="13"/>
      <c r="H19" s="13"/>
      <c r="I19" s="13"/>
      <c r="J19" s="13"/>
      <c r="K19" s="13"/>
      <c r="L19" s="13"/>
      <c r="M19" s="13"/>
      <c r="N19" s="13"/>
      <c r="O19" s="8"/>
      <c r="P19" s="8">
        <f t="shared" si="2"/>
        <v>0</v>
      </c>
    </row>
    <row r="20" spans="1:16" s="14" customFormat="1" ht="19.5" customHeight="1">
      <c r="A20" s="12"/>
      <c r="B20" s="31"/>
      <c r="C20" s="10"/>
      <c r="D20" s="27"/>
      <c r="E20" s="33"/>
      <c r="F20" s="13"/>
      <c r="G20" s="13"/>
      <c r="H20" s="13"/>
      <c r="I20" s="13"/>
      <c r="J20" s="13"/>
      <c r="K20" s="13"/>
      <c r="L20" s="13"/>
      <c r="M20" s="13"/>
      <c r="N20" s="13"/>
      <c r="O20" s="8"/>
      <c r="P20" s="8">
        <f t="shared" si="2"/>
        <v>0</v>
      </c>
    </row>
    <row r="21" spans="1:16" s="14" customFormat="1" ht="19.5" customHeight="1">
      <c r="A21" s="12"/>
      <c r="B21" s="31"/>
      <c r="C21" s="10"/>
      <c r="D21" s="27"/>
      <c r="E21" s="33"/>
      <c r="F21" s="13"/>
      <c r="G21" s="13"/>
      <c r="H21" s="13"/>
      <c r="I21" s="13"/>
      <c r="J21" s="13"/>
      <c r="K21" s="13"/>
      <c r="L21" s="13"/>
      <c r="M21" s="13"/>
      <c r="N21" s="13"/>
      <c r="O21" s="8"/>
      <c r="P21" s="8">
        <f t="shared" si="2"/>
        <v>0</v>
      </c>
    </row>
    <row r="22" spans="1:16" s="14" customFormat="1" ht="19.5" customHeight="1">
      <c r="A22" s="12"/>
      <c r="B22" s="31"/>
      <c r="C22" s="10"/>
      <c r="D22" s="27"/>
      <c r="E22" s="33"/>
      <c r="F22" s="13"/>
      <c r="G22" s="13"/>
      <c r="H22" s="13"/>
      <c r="I22" s="13"/>
      <c r="J22" s="13"/>
      <c r="K22" s="13"/>
      <c r="L22" s="13"/>
      <c r="M22" s="13"/>
      <c r="N22" s="13"/>
      <c r="O22" s="8"/>
      <c r="P22" s="8">
        <f t="shared" si="2"/>
        <v>0</v>
      </c>
    </row>
    <row r="23" spans="1:16" s="14" customFormat="1" ht="19.5" customHeight="1">
      <c r="A23" s="12"/>
      <c r="B23" s="31"/>
      <c r="C23" s="10"/>
      <c r="D23" s="27"/>
      <c r="E23" s="33"/>
      <c r="F23" s="13"/>
      <c r="G23" s="13"/>
      <c r="H23" s="13"/>
      <c r="I23" s="13"/>
      <c r="J23" s="13"/>
      <c r="K23" s="13"/>
      <c r="L23" s="13"/>
      <c r="M23" s="13"/>
      <c r="N23" s="13"/>
      <c r="O23" s="8"/>
      <c r="P23" s="8">
        <f t="shared" si="2"/>
        <v>0</v>
      </c>
    </row>
    <row r="24" spans="1:16" s="14" customFormat="1" ht="19.5" customHeight="1">
      <c r="A24" s="12"/>
      <c r="B24" s="32"/>
      <c r="C24" s="15"/>
      <c r="D24" s="27"/>
      <c r="E24" s="16" t="s">
        <v>20</v>
      </c>
      <c r="F24" s="13">
        <f aca="true" t="shared" si="3" ref="F24:N24">SUM(F7:F23)</f>
        <v>0</v>
      </c>
      <c r="G24" s="13">
        <f t="shared" si="3"/>
        <v>0</v>
      </c>
      <c r="H24" s="13">
        <f t="shared" si="3"/>
        <v>0</v>
      </c>
      <c r="I24" s="13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13">
        <f>SUM(G24:N24)</f>
        <v>0</v>
      </c>
      <c r="P24" s="8">
        <f>F24-O24</f>
        <v>0</v>
      </c>
    </row>
    <row r="25" spans="1:16" s="14" customFormat="1" ht="19.5" customHeight="1">
      <c r="A25" s="12"/>
      <c r="B25" s="32"/>
      <c r="C25" s="15"/>
      <c r="D25" s="28"/>
      <c r="E25" s="16" t="s">
        <v>21</v>
      </c>
      <c r="F25" s="13">
        <f aca="true" t="shared" si="4" ref="F25:N25">F24+F6</f>
        <v>0</v>
      </c>
      <c r="G25" s="13">
        <f t="shared" si="4"/>
        <v>0</v>
      </c>
      <c r="H25" s="13">
        <f t="shared" si="4"/>
        <v>0</v>
      </c>
      <c r="I25" s="13">
        <f t="shared" si="4"/>
        <v>0</v>
      </c>
      <c r="J25" s="13">
        <f t="shared" si="4"/>
        <v>0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>SUM(G25:N25)</f>
        <v>0</v>
      </c>
      <c r="P25" s="13">
        <f>F6+F24-O24</f>
        <v>0</v>
      </c>
    </row>
    <row r="26" spans="1:16" ht="21" customHeight="1">
      <c r="A26" s="17"/>
      <c r="B26" s="29"/>
      <c r="C26" s="19"/>
      <c r="D26" s="29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0"/>
    </row>
    <row r="27" spans="1:16" s="4" customFormat="1" ht="60" customHeight="1">
      <c r="A27" s="21"/>
      <c r="B27" s="21"/>
      <c r="C27" s="3"/>
      <c r="D27" s="21"/>
      <c r="E27" s="22" t="s">
        <v>22</v>
      </c>
      <c r="F27" s="5" t="s">
        <v>23</v>
      </c>
      <c r="G27" s="5" t="s">
        <v>24</v>
      </c>
      <c r="H27" s="5" t="s">
        <v>25</v>
      </c>
      <c r="I27" s="5" t="s">
        <v>26</v>
      </c>
      <c r="J27" s="5" t="s">
        <v>27</v>
      </c>
      <c r="K27" s="5" t="s">
        <v>28</v>
      </c>
      <c r="L27" s="5" t="s">
        <v>29</v>
      </c>
      <c r="M27" s="5" t="s">
        <v>30</v>
      </c>
      <c r="N27" s="5"/>
      <c r="O27" s="51" t="s">
        <v>31</v>
      </c>
      <c r="P27" s="52"/>
    </row>
    <row r="28" spans="1:16" s="37" customFormat="1" ht="41.25" customHeight="1">
      <c r="A28" s="34"/>
      <c r="B28" s="21"/>
      <c r="C28" s="35"/>
      <c r="D28" s="21"/>
      <c r="E28" s="35"/>
      <c r="F28" s="36">
        <f>F24-F11-F12</f>
        <v>0</v>
      </c>
      <c r="G28" s="36"/>
      <c r="H28" s="36">
        <f>F11</f>
        <v>0</v>
      </c>
      <c r="I28" s="36">
        <f>F12</f>
        <v>0</v>
      </c>
      <c r="J28" s="36"/>
      <c r="K28" s="36"/>
      <c r="L28" s="36"/>
      <c r="M28" s="23"/>
      <c r="N28" s="23"/>
      <c r="O28" s="53">
        <f>SUM(F28:N28)</f>
        <v>0</v>
      </c>
      <c r="P28" s="54"/>
    </row>
  </sheetData>
  <mergeCells count="10">
    <mergeCell ref="O27:P27"/>
    <mergeCell ref="O28:P28"/>
    <mergeCell ref="A1:P1"/>
    <mergeCell ref="A2:P2"/>
    <mergeCell ref="A3:P3"/>
    <mergeCell ref="A4:B4"/>
    <mergeCell ref="C4:D4"/>
    <mergeCell ref="E4:E5"/>
    <mergeCell ref="G4:O4"/>
    <mergeCell ref="P4:P5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0">
      <selection activeCell="B9" sqref="B9"/>
    </sheetView>
  </sheetViews>
  <sheetFormatPr defaultColWidth="9.00390625" defaultRowHeight="16.5"/>
  <cols>
    <col min="1" max="1" width="13.50390625" style="50" customWidth="1"/>
    <col min="2" max="2" width="15.50390625" style="26" customWidth="1"/>
    <col min="3" max="3" width="45.00390625" style="26" customWidth="1"/>
    <col min="4" max="4" width="14.00390625" style="26" customWidth="1"/>
    <col min="5" max="5" width="12.75390625" style="26" customWidth="1"/>
    <col min="6" max="6" width="10.50390625" style="26" customWidth="1"/>
    <col min="7" max="7" width="13.375" style="26" customWidth="1"/>
    <col min="8" max="8" width="10.25390625" style="26" customWidth="1"/>
    <col min="9" max="16384" width="8.875" style="26" customWidth="1"/>
  </cols>
  <sheetData>
    <row r="1" spans="1:8" ht="37.5" customHeight="1" thickBot="1">
      <c r="A1" s="70" t="s">
        <v>72</v>
      </c>
      <c r="B1" s="70"/>
      <c r="C1" s="70"/>
      <c r="D1" s="70"/>
      <c r="E1" s="70"/>
      <c r="F1" s="70"/>
      <c r="G1" s="70"/>
      <c r="H1" s="70"/>
    </row>
    <row r="2" spans="1:8" s="25" customFormat="1" ht="24.75" customHeight="1">
      <c r="A2" s="71" t="s">
        <v>32</v>
      </c>
      <c r="B2" s="72"/>
      <c r="C2" s="72"/>
      <c r="D2" s="72" t="s">
        <v>46</v>
      </c>
      <c r="E2" s="72"/>
      <c r="F2" s="72"/>
      <c r="G2" s="73" t="s">
        <v>47</v>
      </c>
      <c r="H2" s="74"/>
    </row>
    <row r="3" spans="1:8" s="25" customFormat="1" ht="24.75" customHeight="1">
      <c r="A3" s="41" t="s">
        <v>48</v>
      </c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52</v>
      </c>
      <c r="H3" s="42" t="s">
        <v>53</v>
      </c>
    </row>
    <row r="4" spans="1:8" s="25" customFormat="1" ht="24.75" customHeight="1">
      <c r="A4" s="41" t="s">
        <v>54</v>
      </c>
      <c r="B4" s="35">
        <v>78153</v>
      </c>
      <c r="C4" s="62" t="s">
        <v>73</v>
      </c>
      <c r="D4" s="3" t="s">
        <v>55</v>
      </c>
      <c r="E4" s="35">
        <v>18679</v>
      </c>
      <c r="F4" s="43">
        <f>E4/E13</f>
        <v>0.1071166418167221</v>
      </c>
      <c r="G4" s="35">
        <v>18679</v>
      </c>
      <c r="H4" s="44">
        <f>G4/G13</f>
        <v>0.1071166418167221</v>
      </c>
    </row>
    <row r="5" spans="1:8" s="25" customFormat="1" ht="24.75" customHeight="1">
      <c r="A5" s="41" t="s">
        <v>71</v>
      </c>
      <c r="B5" s="35">
        <v>411990</v>
      </c>
      <c r="C5" s="62"/>
      <c r="D5" s="3" t="s">
        <v>56</v>
      </c>
      <c r="E5" s="35">
        <v>63356</v>
      </c>
      <c r="F5" s="45">
        <f>E5/E13</f>
        <v>0.3633214818213098</v>
      </c>
      <c r="G5" s="35">
        <v>63356</v>
      </c>
      <c r="H5" s="44">
        <f>G5/G13</f>
        <v>0.3633214818213098</v>
      </c>
    </row>
    <row r="6" spans="1:8" s="25" customFormat="1" ht="27" customHeight="1">
      <c r="A6" s="46" t="s">
        <v>57</v>
      </c>
      <c r="B6" s="35"/>
      <c r="C6" s="62"/>
      <c r="D6" s="3" t="s">
        <v>58</v>
      </c>
      <c r="E6" s="35">
        <v>7380</v>
      </c>
      <c r="F6" s="45">
        <f>E6/E13</f>
        <v>0.04232136712925794</v>
      </c>
      <c r="G6" s="35">
        <v>7380</v>
      </c>
      <c r="H6" s="44">
        <f>G6/G13</f>
        <v>0.04232136712925794</v>
      </c>
    </row>
    <row r="7" spans="1:8" s="25" customFormat="1" ht="30" customHeight="1">
      <c r="A7" s="46" t="s">
        <v>59</v>
      </c>
      <c r="B7" s="35"/>
      <c r="C7" s="62"/>
      <c r="D7" s="3" t="s">
        <v>37</v>
      </c>
      <c r="E7" s="35">
        <v>0</v>
      </c>
      <c r="F7" s="45">
        <f>E7/E13</f>
        <v>0</v>
      </c>
      <c r="G7" s="35">
        <v>0</v>
      </c>
      <c r="H7" s="44">
        <f>G7/G13</f>
        <v>0</v>
      </c>
    </row>
    <row r="8" spans="1:8" s="25" customFormat="1" ht="28.5" customHeight="1">
      <c r="A8" s="46" t="s">
        <v>35</v>
      </c>
      <c r="B8" s="35"/>
      <c r="C8" s="62"/>
      <c r="D8" s="3" t="s">
        <v>38</v>
      </c>
      <c r="E8" s="35">
        <v>40871</v>
      </c>
      <c r="F8" s="45">
        <f>E8/E13</f>
        <v>0.23437894253928201</v>
      </c>
      <c r="G8" s="35">
        <v>40871</v>
      </c>
      <c r="H8" s="44">
        <f>G8/G13</f>
        <v>0.23437894253928201</v>
      </c>
    </row>
    <row r="9" spans="1:8" s="25" customFormat="1" ht="30.75" customHeight="1">
      <c r="A9" s="46" t="s">
        <v>60</v>
      </c>
      <c r="B9" s="35"/>
      <c r="C9" s="62"/>
      <c r="D9" s="3" t="s">
        <v>61</v>
      </c>
      <c r="E9" s="35">
        <v>4990</v>
      </c>
      <c r="F9" s="45">
        <f>E9/E13</f>
        <v>0.028615666934281456</v>
      </c>
      <c r="G9" s="35">
        <v>4990</v>
      </c>
      <c r="H9" s="44">
        <f>G9/G13</f>
        <v>0.028615666934281456</v>
      </c>
    </row>
    <row r="10" spans="1:8" s="25" customFormat="1" ht="30" customHeight="1">
      <c r="A10" s="41" t="s">
        <v>62</v>
      </c>
      <c r="B10" s="35"/>
      <c r="C10" s="62"/>
      <c r="D10" s="3" t="s">
        <v>63</v>
      </c>
      <c r="E10" s="35">
        <v>18300</v>
      </c>
      <c r="F10" s="45">
        <f>E10/E13</f>
        <v>0.1049432274343388</v>
      </c>
      <c r="G10" s="35">
        <v>18300</v>
      </c>
      <c r="H10" s="44">
        <f>G10/G13</f>
        <v>0.1049432274343388</v>
      </c>
    </row>
    <row r="11" spans="1:8" s="25" customFormat="1" ht="24.75" customHeight="1">
      <c r="A11" s="46"/>
      <c r="B11" s="35"/>
      <c r="C11" s="62"/>
      <c r="D11" s="3" t="s">
        <v>39</v>
      </c>
      <c r="E11" s="35">
        <v>20804</v>
      </c>
      <c r="F11" s="45">
        <f>E11/E13</f>
        <v>0.11930267232480789</v>
      </c>
      <c r="G11" s="35">
        <v>20804</v>
      </c>
      <c r="H11" s="44">
        <f>G11/G13</f>
        <v>0.11930267232480789</v>
      </c>
    </row>
    <row r="12" spans="1:8" s="25" customFormat="1" ht="27" customHeight="1">
      <c r="A12" s="41"/>
      <c r="B12" s="35"/>
      <c r="C12" s="63"/>
      <c r="D12" s="3"/>
      <c r="E12" s="35"/>
      <c r="F12" s="45"/>
      <c r="G12" s="35"/>
      <c r="H12" s="44"/>
    </row>
    <row r="13" spans="1:8" s="25" customFormat="1" ht="30.75" customHeight="1">
      <c r="A13" s="41"/>
      <c r="B13" s="35"/>
      <c r="C13" s="64" t="s">
        <v>64</v>
      </c>
      <c r="D13" s="3" t="s">
        <v>65</v>
      </c>
      <c r="E13" s="35">
        <f>SUM(E4:E12)</f>
        <v>174380</v>
      </c>
      <c r="F13" s="45">
        <f>E13/E13</f>
        <v>1</v>
      </c>
      <c r="G13" s="35">
        <f>SUM(G4:G12)</f>
        <v>174380</v>
      </c>
      <c r="H13" s="44">
        <f>G13/G13</f>
        <v>1</v>
      </c>
    </row>
    <row r="14" spans="1:8" s="25" customFormat="1" ht="31.5" customHeight="1">
      <c r="A14" s="41" t="s">
        <v>66</v>
      </c>
      <c r="B14" s="35">
        <f>SUM(B5:B13)</f>
        <v>411990</v>
      </c>
      <c r="C14" s="64"/>
      <c r="D14" s="3" t="s">
        <v>67</v>
      </c>
      <c r="E14" s="35">
        <f>E15-E13</f>
        <v>315763</v>
      </c>
      <c r="F14" s="45">
        <f>E14/E15</f>
        <v>0.6442262768212542</v>
      </c>
      <c r="G14" s="35">
        <f>E14</f>
        <v>315763</v>
      </c>
      <c r="H14" s="44"/>
    </row>
    <row r="15" spans="1:8" s="25" customFormat="1" ht="36" customHeight="1">
      <c r="A15" s="41" t="s">
        <v>36</v>
      </c>
      <c r="B15" s="35">
        <f>SUM(B4+B14)</f>
        <v>490143</v>
      </c>
      <c r="C15" s="65"/>
      <c r="D15" s="3" t="s">
        <v>36</v>
      </c>
      <c r="E15" s="35">
        <f>B15</f>
        <v>490143</v>
      </c>
      <c r="F15" s="47"/>
      <c r="G15" s="3">
        <f>G13+G14</f>
        <v>490143</v>
      </c>
      <c r="H15" s="48"/>
    </row>
    <row r="16" spans="1:8" ht="66" customHeight="1" thickBot="1">
      <c r="A16" s="49" t="s">
        <v>68</v>
      </c>
      <c r="B16" s="66" t="s">
        <v>69</v>
      </c>
      <c r="C16" s="67"/>
      <c r="D16" s="67"/>
      <c r="E16" s="67"/>
      <c r="F16" s="67"/>
      <c r="G16" s="67"/>
      <c r="H16" s="68"/>
    </row>
    <row r="17" spans="1:8" ht="36.75" customHeight="1">
      <c r="A17" s="69" t="s">
        <v>70</v>
      </c>
      <c r="B17" s="69"/>
      <c r="C17" s="69"/>
      <c r="D17" s="69"/>
      <c r="E17" s="69"/>
      <c r="F17" s="69"/>
      <c r="G17" s="69"/>
      <c r="H17" s="69"/>
    </row>
  </sheetData>
  <mergeCells count="8">
    <mergeCell ref="A1:H1"/>
    <mergeCell ref="A2:C2"/>
    <mergeCell ref="D2:F2"/>
    <mergeCell ref="G2:H2"/>
    <mergeCell ref="C4:C12"/>
    <mergeCell ref="C13:C15"/>
    <mergeCell ref="B16:H16"/>
    <mergeCell ref="A17:H17"/>
  </mergeCells>
  <printOptions horizontalCentered="1"/>
  <pageMargins left="0.35433070866141736" right="0.35433070866141736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2014-10-17T01:59:55Z</cp:lastPrinted>
  <dcterms:created xsi:type="dcterms:W3CDTF">1997-01-14T01:50:29Z</dcterms:created>
  <dcterms:modified xsi:type="dcterms:W3CDTF">2014-10-17T02:15:39Z</dcterms:modified>
  <cp:category/>
  <cp:version/>
  <cp:contentType/>
  <cp:contentStatus/>
</cp:coreProperties>
</file>