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12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<sst xmlns="http://schemas.openxmlformats.org/spreadsheetml/2006/main" count="36" uniqueCount="33">
  <si>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截止本月底止累計數</t>
  </si>
  <si>
    <t>106年12月份學校午餐費收支結算表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</si>
  <si>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</si>
  <si>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</si>
  <si>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</si>
  <si>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</si>
  <si>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</si>
  <si>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</si>
  <si>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</si>
  <si>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</si>
  <si>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</si>
  <si>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</si>
  <si>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</si>
  <si>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</si>
  <si>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</si>
  <si>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</si>
  <si>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</si>
  <si>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</si>
  <si>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</si>
  <si>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</si>
  <si>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</si>
  <si>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</si>
  <si>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</si>
  <si>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</si>
  <si>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</si>
  <si>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</si>
  <si>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</si>
  <si>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</si>
  <si>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</si>
  <si>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</si>
  <si>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一、本月其他收入包括下列各項：利息收入48元。
</t>
  </si>
  <si>
    <t xml:space="preserve">製表            出納              會計              稽核              執行秘書               校長    </t>
  </si>
  <si>
    <t>本校自106學年度起改為團膳,
一、12月份(12/15-1/24)學生參加人數350人，
     教職員參加人數30人,
     共計380人。
二、單繳12月人數6人.
        一、二年級:5人 5*1064=5320.
       三年級:1人.1*950=950.
       補繳11月人數5人. 
        5*950=4750元
三、教職員繳納28234為第三期款(11/10-12/14)‧
四、兼課教師.替代役繳5160元,臨時人員950元.
五、寒輔午餐收費金額:19760元.
六、午餐帳戶利息:48元.
七、午餐收入金額:
5320+950+4750+28234+5160+950+19760+48=65172元.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</si>
</sst>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209;&#36039;&#26009;-&#26580;&#23039;&#30340;\&#22025;&#26032;1040901&#36215;\&#21320;&#39184;\&#26376;&#22577;\106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 "/>
    </sheetNames>
    <sheetDataSet>
      <sheetData sheetId="9">
        <row r="1">
          <cell r="A1" t="str">
            <v>嘉義縣立嘉新國民中學</v>
          </cell>
        </row>
      </sheetData>
      <sheetData sheetId="10">
        <row r="4">
          <cell r="P4">
            <v>998304</v>
          </cell>
        </row>
        <row r="22">
          <cell r="G22">
            <v>389200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1599</v>
          </cell>
        </row>
        <row r="23">
          <cell r="G23">
            <v>779460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9929</v>
          </cell>
          <cell r="P23">
            <v>672677</v>
          </cell>
        </row>
        <row r="26">
          <cell r="F26">
            <v>60374</v>
          </cell>
          <cell r="G26">
            <v>4750</v>
          </cell>
          <cell r="K26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8.875" defaultRowHeight="16.5"/>
  <cols>
    <col min="1" max="1" width="13.875" style="3" customWidth="1"/>
    <col min="2" max="2" width="12.625" style="19" customWidth="1"/>
    <col min="3" max="3" width="42.375" style="3" customWidth="1"/>
    <col min="4" max="4" width="14.875" style="3" customWidth="1"/>
    <col min="5" max="5" width="13.625" style="19" customWidth="1"/>
    <col min="6" max="6" width="12.625" style="3" customWidth="1"/>
    <col min="7" max="7" width="13.25390625" style="19" customWidth="1"/>
    <col min="8" max="8" width="11.75390625" style="3" customWidth="1"/>
    <col min="9" max="16384" width="8.875" style="3" customWidth="1"/>
  </cols>
  <sheetData>
    <row r="1" spans="1:8" ht="25.5">
      <c r="A1" s="1" t="str">
        <f>'[1]11結算'!A1:C1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'[1]12分類帳'!P4</f>
        <v>998304</v>
      </c>
      <c r="C4" s="8" t="s">
        <v>32</v>
      </c>
      <c r="D4" s="5" t="s">
        <v>11</v>
      </c>
      <c r="E4" s="7">
        <f>'[1]12分類帳'!G22</f>
        <v>389200</v>
      </c>
      <c r="F4" s="9">
        <f>E4/E13</f>
        <v>0.995908382570068</v>
      </c>
      <c r="G4" s="7">
        <f>'[1]12分類帳'!G23</f>
        <v>779460</v>
      </c>
      <c r="H4" s="9">
        <f>G4/G13</f>
        <v>0.9874219174576793</v>
      </c>
    </row>
    <row r="5" spans="1:8" ht="25.5" customHeight="1">
      <c r="A5" s="5" t="s">
        <v>12</v>
      </c>
      <c r="B5" s="7">
        <f>'[1]12分類帳'!F26</f>
        <v>60374</v>
      </c>
      <c r="C5" s="10"/>
      <c r="D5" s="5" t="s">
        <v>13</v>
      </c>
      <c r="E5" s="7">
        <f>'[1]12分類帳'!H22</f>
        <v>0</v>
      </c>
      <c r="F5" s="9">
        <f>E5/E13</f>
        <v>0</v>
      </c>
      <c r="G5" s="7">
        <f>'[1]12分類帳'!H23</f>
        <v>0</v>
      </c>
      <c r="H5" s="9">
        <f>G5/G13</f>
        <v>0</v>
      </c>
    </row>
    <row r="6" spans="1:8" ht="29.25" customHeight="1">
      <c r="A6" s="11" t="s">
        <v>14</v>
      </c>
      <c r="B6" s="7">
        <f>'[1]12分類帳'!G26</f>
        <v>4750</v>
      </c>
      <c r="C6" s="10"/>
      <c r="D6" s="5" t="s">
        <v>15</v>
      </c>
      <c r="E6" s="7">
        <f>'[1]12分類帳'!I22</f>
        <v>0</v>
      </c>
      <c r="F6" s="9">
        <f>E6/E13</f>
        <v>0</v>
      </c>
      <c r="G6" s="7">
        <f>'[1]12分類帳'!I23</f>
        <v>0</v>
      </c>
      <c r="H6" s="9">
        <f>G6/G13</f>
        <v>0</v>
      </c>
    </row>
    <row r="7" spans="1:8" ht="32.25" customHeight="1">
      <c r="A7" s="12" t="s">
        <v>16</v>
      </c>
      <c r="B7" s="7"/>
      <c r="C7" s="10"/>
      <c r="D7" s="5" t="s">
        <v>17</v>
      </c>
      <c r="E7" s="7">
        <f>'[1]12分類帳'!J22</f>
        <v>0</v>
      </c>
      <c r="F7" s="9">
        <f>E7/E13</f>
        <v>0</v>
      </c>
      <c r="G7" s="7">
        <f>'[1]12分類帳'!J23</f>
        <v>0</v>
      </c>
      <c r="H7" s="9">
        <f>G7/G13</f>
        <v>0</v>
      </c>
    </row>
    <row r="8" spans="1:8" ht="32.25" customHeight="1">
      <c r="A8" s="12" t="s">
        <v>18</v>
      </c>
      <c r="B8" s="7">
        <f>'[1]12分類帳'!I26</f>
        <v>0</v>
      </c>
      <c r="C8" s="10"/>
      <c r="D8" s="5" t="s">
        <v>19</v>
      </c>
      <c r="E8" s="7">
        <f>'[1]12分類帳'!K22</f>
        <v>0</v>
      </c>
      <c r="F8" s="9">
        <f>E8/E13</f>
        <v>0</v>
      </c>
      <c r="G8" s="7">
        <f>'[1]12分類帳'!K23</f>
        <v>0</v>
      </c>
      <c r="H8" s="9">
        <f>G8/G13</f>
        <v>0</v>
      </c>
    </row>
    <row r="9" spans="1:8" ht="36" customHeight="1">
      <c r="A9" s="13" t="s">
        <v>20</v>
      </c>
      <c r="B9" s="7">
        <f>'[1]12分類帳'!J26</f>
        <v>0</v>
      </c>
      <c r="C9" s="10"/>
      <c r="D9" s="5" t="s">
        <v>21</v>
      </c>
      <c r="E9" s="7">
        <f>'[1]12分類帳'!L22</f>
        <v>0</v>
      </c>
      <c r="F9" s="9">
        <f>E9/E13</f>
        <v>0</v>
      </c>
      <c r="G9" s="7">
        <f>'[1]12分類帳'!L23</f>
        <v>0</v>
      </c>
      <c r="H9" s="9">
        <f>G9/G13</f>
        <v>0</v>
      </c>
    </row>
    <row r="10" spans="1:8" ht="27" customHeight="1">
      <c r="A10" s="5" t="s">
        <v>22</v>
      </c>
      <c r="B10" s="7">
        <f>'[1]12分類帳'!K26</f>
        <v>48</v>
      </c>
      <c r="C10" s="10"/>
      <c r="D10" s="5" t="s">
        <v>23</v>
      </c>
      <c r="E10" s="7">
        <f>'[1]12分類帳'!M22</f>
        <v>0</v>
      </c>
      <c r="F10" s="9">
        <f>E10/E13</f>
        <v>0</v>
      </c>
      <c r="G10" s="7">
        <f>'[1]12分類帳'!M23</f>
        <v>0</v>
      </c>
      <c r="H10" s="9">
        <f>G10/G13</f>
        <v>0</v>
      </c>
    </row>
    <row r="11" spans="1:8" ht="27" customHeight="1">
      <c r="A11" s="13"/>
      <c r="B11" s="7">
        <f>'[1]12分類帳'!L26</f>
        <v>0</v>
      </c>
      <c r="C11" s="10"/>
      <c r="D11" s="5" t="s">
        <v>24</v>
      </c>
      <c r="E11" s="7">
        <f>'[1]12分類帳'!N22</f>
        <v>1599</v>
      </c>
      <c r="F11" s="9">
        <f>E11/E13</f>
        <v>0.0040916174299320115</v>
      </c>
      <c r="G11" s="7">
        <f>'[1]12分類帳'!N23</f>
        <v>9929</v>
      </c>
      <c r="H11" s="9">
        <f>G11/G13</f>
        <v>0.012578082542320707</v>
      </c>
    </row>
    <row r="12" spans="1:8" ht="21" customHeight="1">
      <c r="A12" s="5"/>
      <c r="B12" s="7">
        <f>'[1]12分類帳'!M26</f>
        <v>0</v>
      </c>
      <c r="C12" s="14"/>
      <c r="D12" s="13"/>
      <c r="E12" s="7"/>
      <c r="F12" s="9"/>
      <c r="G12" s="7"/>
      <c r="H12" s="9"/>
    </row>
    <row r="13" spans="1:8" ht="33" customHeight="1">
      <c r="A13" s="5"/>
      <c r="B13" s="7">
        <f>'[1]12分類帳'!N26</f>
        <v>0</v>
      </c>
      <c r="C13" s="14"/>
      <c r="D13" s="5" t="s">
        <v>25</v>
      </c>
      <c r="E13" s="7">
        <f>SUM(E4:E12)</f>
        <v>390799</v>
      </c>
      <c r="F13" s="9">
        <f>E13/E13</f>
        <v>1</v>
      </c>
      <c r="G13" s="7">
        <f>SUM(G4:G12)</f>
        <v>789389</v>
      </c>
      <c r="H13" s="9">
        <f>G13/G13</f>
        <v>1</v>
      </c>
    </row>
    <row r="14" spans="1:8" ht="34.5" customHeight="1">
      <c r="A14" s="5" t="s">
        <v>26</v>
      </c>
      <c r="B14" s="7">
        <f>SUM(B5:B12)</f>
        <v>65172</v>
      </c>
      <c r="C14" s="14"/>
      <c r="D14" s="5" t="s">
        <v>27</v>
      </c>
      <c r="E14" s="7">
        <f>'[1]12分類帳'!P23</f>
        <v>672677</v>
      </c>
      <c r="F14" s="9"/>
      <c r="G14" s="7">
        <f>E14</f>
        <v>672677</v>
      </c>
      <c r="H14" s="9"/>
    </row>
    <row r="15" spans="1:8" ht="39.75" customHeight="1">
      <c r="A15" s="5" t="s">
        <v>28</v>
      </c>
      <c r="B15" s="7">
        <f>B14+B4</f>
        <v>1063476</v>
      </c>
      <c r="C15" s="15"/>
      <c r="D15" s="5" t="s">
        <v>28</v>
      </c>
      <c r="E15" s="7">
        <f>E13+E14</f>
        <v>1063476</v>
      </c>
      <c r="F15" s="16">
        <f>SUM(F4:F11)</f>
        <v>1</v>
      </c>
      <c r="G15" s="7">
        <f>G13+G14</f>
        <v>1462066</v>
      </c>
      <c r="H15" s="16">
        <f>SUM(H4:H11)</f>
        <v>1</v>
      </c>
    </row>
    <row r="16" spans="1:8" ht="66.75" customHeight="1">
      <c r="A16" s="5" t="s">
        <v>29</v>
      </c>
      <c r="B16" s="17" t="s">
        <v>30</v>
      </c>
      <c r="C16" s="17"/>
      <c r="D16" s="17"/>
      <c r="E16" s="17"/>
      <c r="F16" s="17"/>
      <c r="G16" s="17"/>
      <c r="H16" s="17"/>
    </row>
    <row r="17" spans="1:8" ht="27" customHeight="1">
      <c r="A17" s="18" t="s">
        <v>31</v>
      </c>
      <c r="B17" s="18"/>
      <c r="C17" s="18"/>
      <c r="D17" s="18"/>
      <c r="E17" s="18"/>
      <c r="F17" s="18"/>
      <c r="G17" s="18"/>
      <c r="H17" s="18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2018-01-24T07:22:14Z</dcterms:created>
  <dcterms:modified xsi:type="dcterms:W3CDTF">2018-01-24T07:24:06Z</dcterms:modified>
  <cp:category/>
  <cp:version/>
  <cp:contentType/>
  <cp:contentStatus/>
</cp:coreProperties>
</file>